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  <sheet sheetId="2" name="About this template" state="visible" r:id="rId5"/>
  </sheets>
  <definedNames>
    <definedName name="_xlnm.Print_Area" localSheetId="0">'Schedule'!$A$1:$Y$57</definedName>
    <definedName name="_xlnm.Print_Titles" localSheetId="0">'Schedule'!$12:$13</definedName>
    <definedName name="_xlnm.Print_Area" localSheetId="1">'About this template'!$A$1:$E$24</definedName>
  </definedNames>
  <calcPr calcId="171027" fullCalcOnLoad="1"/>
</workbook>
</file>

<file path=xl/sharedStrings.xml><?xml version="1.0" encoding="utf-8"?>
<sst xmlns="http://schemas.openxmlformats.org/spreadsheetml/2006/main" count="64" uniqueCount="63">
  <si>
    <t xml:space="preserve"> </t>
  </si>
  <si>
    <t>CONSTRUCTION SCHEDULE</t>
  </si>
  <si>
    <t>Tasks, workdays and weekly Gantt bars</t>
  </si>
  <si>
    <t>PROJECT</t>
  </si>
  <si>
    <t>Pale yellow cells are yours to fill in</t>
  </si>
  <si>
    <t>PROJECT START</t>
  </si>
  <si>
    <t>Example: type your own start date</t>
  </si>
  <si>
    <t>All other cells are locked</t>
  </si>
  <si>
    <t>PROJECT FINISH</t>
  </si>
  <si>
    <t>The latest end date below</t>
  </si>
  <si>
    <t>Scheduled work</t>
  </si>
  <si>
    <t>UPDATED</t>
  </si>
  <si>
    <t>Done (100% complete)</t>
  </si>
  <si>
    <t>◆</t>
  </si>
  <si>
    <t>Milestone (0 workdays)</t>
  </si>
  <si>
    <t>WEEK STARTING</t>
  </si>
  <si>
    <t>NO.</t>
  </si>
  <si>
    <t>TASK</t>
  </si>
  <si>
    <t>RESPONSIBLE</t>
  </si>
  <si>
    <t>START</t>
  </si>
  <si>
    <t>DURATION (WORKDAYS)</t>
  </si>
  <si>
    <t>END</t>
  </si>
  <si>
    <t>% COMPLETE</t>
  </si>
  <si>
    <t>Example: site prep</t>
  </si>
  <si>
    <t>Your crew</t>
  </si>
  <si>
    <t>Example: foundation</t>
  </si>
  <si>
    <t>Concrete sub</t>
  </si>
  <si>
    <t>Example: framing</t>
  </si>
  <si>
    <t>Framing crew</t>
  </si>
  <si>
    <t>Example: rough-ins</t>
  </si>
  <si>
    <t>MEP subs</t>
  </si>
  <si>
    <t>Example: rough-in inspection</t>
  </si>
  <si>
    <t>Inspector</t>
  </si>
  <si>
    <t>Example: drywall and finish</t>
  </si>
  <si>
    <t>Drywall sub</t>
  </si>
  <si>
    <t>End dates skip Saturdays and Sundays but not holidays. A task of 0 workdays is a milestone, marked ◆.</t>
  </si>
  <si>
    <t>Free template from Framing &amp; Figures · framingandfigures.com/templates/</t>
  </si>
  <si>
    <t>ABOUT THIS TEMPLATE</t>
  </si>
  <si>
    <t>What the file does, how to use it and where to learn more</t>
  </si>
  <si>
    <t>Construction Schedule Template (Excel)</t>
  </si>
  <si>
    <t>Tasks with a start, duration and end date, percent complete, milestones and conditional-formatting Gantt bars across the weeks of the job.</t>
  </si>
  <si>
    <t>HOW TO USE IT</t>
  </si>
  <si>
    <t>STEP 1</t>
  </si>
  <si>
    <t>Type your project and its start date, then one task per row: who is responsible, when it starts and how many workdays it takes (0 for a milestone).</t>
  </si>
  <si>
    <t>STEP 2</t>
  </si>
  <si>
    <t>End dates and the weekly bars fill in by themselves, skipping Saturdays and Sundays but not holidays. Each example task starts the workday after the one above it ends; type a date over any start to set your own.</t>
  </si>
  <si>
    <t>STEP 3</t>
  </si>
  <si>
    <t>Update % complete as the work gets done: a task at 100% turns hi-vis yellow. Print the sheet to share the plan.</t>
  </si>
  <si>
    <t>EXAMPLE FIGURES</t>
  </si>
  <si>
    <t>The project start and the six tasks labeled Example show how the dates and bars work. Their dates, durations and % complete are placeholders, not typical times for the work. Replace them with your own.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</si>
  <si>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</si>
  <si>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</si>
  <si>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</si>
  <si>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</si>
  <si>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</si>
  <si>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</si>
  <si>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ALL TEMPLATES</t>
  </si>
  <si>
    <t>framingandfigures.com/templates/</t>
  </si>
  <si>
    <t>RELATED TEMPLATES</t>
  </si>
  <si>
    <t>Construction Estimate Template (Excel)</t>
  </si>
  <si>
    <t>Construction Daily Report Template (Excel)</t>
  </si>
  <si>
    <t>Punch List Template (Excel)</t>
  </si>
  <si>
    <t>Pay Application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</si>
</sst>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m/d"/>
  </numFmts>
  <fonts count="10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111111"/>
      <sz val="22"/>
      <name val="Arial"/>
    </font>
    <font>
      <color rgb="FF5B6068"/>
      <sz val="9"/>
      <name val="Arial"/>
    </font>
    <font>
      <b/>
      <color rgb="FF5B6068"/>
      <sz val="8"/>
      <name val="Arial"/>
    </font>
    <font>
      <color rgb="FF5B6068"/>
      <sz val="8"/>
      <name val="Arial"/>
    </font>
    <font>
      <b/>
      <color rgb="FF111111"/>
      <sz val="10"/>
      <name val="Arial"/>
    </font>
    <font>
      <b/>
      <color rgb="FFFFFFFF"/>
      <sz val="8"/>
      <name val="Arial"/>
    </font>
    <font>
      <b/>
      <color rgb="FF111111"/>
      <sz val="14"/>
      <name val="Arial"/>
    </font>
    <font>
      <u/>
      <color rgb="FF111111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D400"/>
      </patternFill>
    </fill>
    <fill>
      <patternFill patternType="solid">
        <fgColor rgb="FFFFF9DD"/>
      </patternFill>
    </fill>
    <fill>
      <patternFill patternType="solid">
        <fgColor rgb="FFFFFFFF"/>
      </patternFill>
    </fill>
    <fill>
      <patternFill patternType="solid">
        <fgColor rgb="FF1F2226"/>
      </patternFill>
    </fill>
    <fill>
      <patternFill patternType="solid">
        <fgColor rgb="FFF6F6F2"/>
      </patternFill>
    </fill>
  </fills>
  <borders count="6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  <border>
      <left style="thin">
        <color rgb="FFDAD8CF"/>
      </left>
      <right/>
      <top/>
      <bottom style="thin">
        <color rgb="FFDAD8C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0" fontId="4" fillId="0" borderId="0" xfId="0" applyFont="1" applyAlignment="1">
      <alignment vertical="center"/>
    </xf>
    <xf numFmtId="0" fontId="1" fillId="3" borderId="1" xfId="0" applyFont="1" applyFill="1" applyBorder="1" applyAlignment="1" applyProtection="1">
      <alignment horizontal="left" vertical="center" indent="1"/>
      <protection locked="0"/>
    </xf>
    <xf numFmtId="0" fontId="1" fillId="3" borderId="1" xfId="0" applyFont="1" applyFill="1" applyBorder="1" applyProtection="1"/>
    <xf numFmtId="0" fontId="5" fillId="0" borderId="0" xfId="0" applyFont="1" applyAlignment="1">
      <alignment vertical="center"/>
    </xf>
    <xf numFmtId="164" fontId="1" fillId="3" borderId="1" xfId="0" applyNumberFormat="1" applyFont="1" applyFill="1" applyBorder="1" applyAlignment="1" applyProtection="1">
      <alignment horizontal="right" vertical="center"/>
      <protection locked="0"/>
    </xf>
    <xf numFmtId="0" fontId="1" fillId="4" borderId="2" xfId="0" applyFont="1" applyFill="1" applyBorder="1"/>
    <xf numFmtId="164" fontId="6" fillId="4" borderId="3" xfId="0" applyNumberFormat="1" applyFont="1" applyFill="1" applyBorder="1" applyAlignment="1" applyProtection="1">
      <alignment horizontal="right" vertical="center"/>
    </xf>
    <xf numFmtId="0" fontId="1" fillId="5" borderId="0" xfId="0" applyFont="1" applyFill="1"/>
    <xf numFmtId="0" fontId="1" fillId="0" borderId="0" xfId="0" applyFont="1" applyAlignment="1">
      <alignment horizontal="center" vertical="center"/>
    </xf>
    <xf numFmtId="0" fontId="7" fillId="5" borderId="0" xfId="0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 indent="1"/>
    </xf>
    <xf numFmtId="165" fontId="7" fillId="5" borderId="0" xfId="0" applyNumberFormat="1" applyFont="1" applyFill="1" applyAlignment="1" applyProtection="1">
      <alignment horizontal="center" vertical="center"/>
    </xf>
    <xf numFmtId="1" fontId="1" fillId="3" borderId="4" xfId="0" applyNumberFormat="1" applyFont="1" applyFill="1" applyBorder="1" applyAlignment="1" applyProtection="1">
      <alignment horizontal="right" vertical="center"/>
      <protection locked="0"/>
    </xf>
    <xf numFmtId="0" fontId="1" fillId="3" borderId="4" xfId="0" applyFont="1" applyFill="1" applyBorder="1" applyAlignment="1" applyProtection="1">
      <alignment horizontal="left" vertical="center" indent="1"/>
      <protection locked="0"/>
    </xf>
    <xf numFmtId="164" fontId="1" fillId="3" borderId="4" xfId="0" applyNumberFormat="1" applyFont="1" applyFill="1" applyBorder="1" applyAlignment="1" applyProtection="1">
      <alignment horizontal="right" vertical="center"/>
      <protection locked="0"/>
    </xf>
    <xf numFmtId="164" fontId="1" fillId="4" borderId="3" xfId="0" applyNumberFormat="1" applyFont="1" applyFill="1" applyBorder="1" applyAlignment="1" applyProtection="1">
      <alignment horizontal="right" vertical="center"/>
    </xf>
    <xf numFmtId="9" fontId="1" fillId="3" borderId="4" xfId="0" applyNumberFormat="1" applyFont="1" applyFill="1" applyBorder="1" applyAlignment="1" applyProtection="1">
      <alignment horizontal="right" vertical="center"/>
      <protection locked="0"/>
    </xf>
    <xf numFmtId="0" fontId="1" fillId="4" borderId="5" xfId="0" applyFont="1" applyFill="1" applyBorder="1" applyAlignment="1" applyProtection="1">
      <alignment horizontal="center" vertical="center"/>
    </xf>
    <xf numFmtId="164" fontId="1" fillId="6" borderId="3" xfId="0" applyNumberFormat="1" applyFont="1" applyFill="1" applyBorder="1" applyAlignment="1" applyProtection="1">
      <alignment horizontal="right" vertical="center"/>
    </xf>
    <xf numFmtId="0" fontId="1" fillId="6" borderId="5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bottom"/>
    </xf>
    <xf numFmtId="0" fontId="8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7" fillId="5" borderId="0" xfId="0" applyFont="1" applyFill="1" applyAlignment="1">
      <alignment vertical="center" indent="1"/>
    </xf>
    <xf numFmtId="0" fontId="4" fillId="0" borderId="0" xfId="0" applyFont="1" applyAlignment="1">
      <alignment vertical="top"/>
    </xf>
    <xf numFmtId="0" fontId="9" fillId="0" borderId="0" xfId="0" applyFont="1" applyAlignment="1" applyProtection="1">
      <alignment vertical="center"/>
    </xf>
  </cellXfs>
  <cellStyles count="1">
    <cellStyle name="Normal" xfId="0" builtinId="0"/>
  </cellStyles>
  <dxfs count="2">
    <dxf>
      <fill>
        <patternFill patternType="solid">
          <fgColor rgb="FFFFD400"/>
          <bgColor rgb="FFFFD400"/>
        </patternFill>
      </fill>
    </dxf>
    <dxf>
      <fill>
        <patternFill patternType="solid">
          <fgColor rgb="FF1F2226"/>
          <bgColor rgb="FF1F22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schedule-template/?utm_source=template&amp;utm_medium=xlsx&amp;utm_campaign=construction-schedule-template&amp;utm_content=header" TargetMode="External"/><Relationship Id="rId3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schedule-template/?utm_source=template&amp;utm_medium=xlsx&amp;utm_campaign=construction-schedule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schedule-template/?utm_source=template&amp;utm_medium=xlsx&amp;utm_campaign=construction-schedule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schedule-template/?utm_source=template&amp;utm_medium=xlsx&amp;utm_campaign=construction-schedule-template&amp;utm_content=about" TargetMode="External"/><Relationship Id="rId2" Type="http://schemas.openxmlformats.org/officeDocument/2006/relationships/hyperlink" Target="https://framingandfigures.com/templates/?utm_source=template&amp;utm_medium=xlsx&amp;utm_campaign=construction-schedule-template&amp;utm_content=about" TargetMode="External"/><Relationship Id="rId3" Type="http://schemas.openxmlformats.org/officeDocument/2006/relationships/hyperlink" Target="https://framingandfigures.com/templates/construction-estimate-template/?utm_source=template&amp;utm_medium=xlsx&amp;utm_campaign=construction-schedule-template&amp;utm_content=about" TargetMode="External"/><Relationship Id="rId4" Type="http://schemas.openxmlformats.org/officeDocument/2006/relationships/hyperlink" Target="https://framingandfigures.com/templates/construction-daily-report-template/?utm_source=template&amp;utm_medium=xlsx&amp;utm_campaign=construction-schedule-template&amp;utm_content=about" TargetMode="External"/><Relationship Id="rId5" Type="http://schemas.openxmlformats.org/officeDocument/2006/relationships/hyperlink" Target="https://framingandfigures.com/templates/punch-list-template/?utm_source=template&amp;utm_medium=xlsx&amp;utm_campaign=construction-schedule-template&amp;utm_content=about" TargetMode="External"/><Relationship Id="rId6" Type="http://schemas.openxmlformats.org/officeDocument/2006/relationships/hyperlink" Target="https://framingandfigures.com/templates/pay-application-template/?utm_source=template&amp;utm_medium=xlsx&amp;utm_campaign=construction-schedule-template&amp;utm_content=about" TargetMode="External"/><Relationship Id="rId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57"/>
  <sheetViews>
    <sheetView workbookViewId="0" showGridLines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3" style="1" customWidth="1"/>
    <col min="2" max="2" width="5" style="1" customWidth="1"/>
    <col min="3" max="3" width="28" style="1" customWidth="1"/>
    <col min="4" max="4" width="14" style="1" customWidth="1"/>
    <col min="5" max="5" width="11" style="1" customWidth="1"/>
    <col min="6" max="6" width="12" style="1" customWidth="1"/>
    <col min="7" max="7" width="11" style="1" customWidth="1"/>
    <col min="8" max="8" width="12" style="1" customWidth="1"/>
    <col min="9" max="25" width="5" style="1" customWidth="1"/>
  </cols>
  <sheetData>
    <row r="1" ht="15" customHeight="1" spans="25:25" x14ac:dyDescent="0.25">
      <c r="Y1" s="1" t="s">
        <v>0</v>
      </c>
    </row>
    <row r="2" ht="22" customHeight="1" spans="5:24" x14ac:dyDescent="0.25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22" customHeight="1" spans="5:24" x14ac:dyDescent="0.25">
      <c r="E3" s="3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5" customHeight="1" x14ac:dyDescent="0.25"/>
    <row r="5" ht="4" customHeight="1" spans="2:24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5" customHeight="1" x14ac:dyDescent="0.25"/>
    <row r="7" ht="17" customHeight="1" spans="2:10" x14ac:dyDescent="0.25">
      <c r="B7" s="5" t="s">
        <v>3</v>
      </c>
      <c r="C7" s="5"/>
      <c r="D7" s="6"/>
      <c r="E7" s="6"/>
      <c r="F7" s="6"/>
      <c r="G7" s="6"/>
      <c r="I7" s="7"/>
      <c r="J7" s="8" t="s">
        <v>4</v>
      </c>
    </row>
    <row r="8" ht="17" customHeight="1" spans="2:10" x14ac:dyDescent="0.25">
      <c r="B8" s="5" t="s">
        <v>5</v>
      </c>
      <c r="C8" s="5"/>
      <c r="D8" s="9">
        <v>46279</v>
      </c>
      <c r="E8" s="8" t="s">
        <v>6</v>
      </c>
      <c r="I8" s="10"/>
      <c r="J8" s="8" t="s">
        <v>7</v>
      </c>
    </row>
    <row r="9" ht="17" customHeight="1" spans="2:10" x14ac:dyDescent="0.25">
      <c r="B9" s="5" t="s">
        <v>8</v>
      </c>
      <c r="C9" s="5"/>
      <c r="D9" s="11">
        <f>IF(MAX($G$14:$G$53)=0,"",MAX($G$14:$G$53))</f>
        <v>46331</v>
      </c>
      <c r="E9" s="8" t="s">
        <v>9</v>
      </c>
      <c r="I9" s="12"/>
      <c r="J9" s="8" t="s">
        <v>10</v>
      </c>
    </row>
    <row r="10" ht="17" customHeight="1" spans="2:10" x14ac:dyDescent="0.25">
      <c r="B10" s="5" t="s">
        <v>11</v>
      </c>
      <c r="C10" s="5"/>
      <c r="D10" s="9"/>
      <c r="I10" s="4"/>
      <c r="J10" s="8" t="s">
        <v>12</v>
      </c>
    </row>
    <row r="11" ht="17" customHeight="1" spans="9:10" x14ac:dyDescent="0.25">
      <c r="I11" s="13" t="s">
        <v>13</v>
      </c>
      <c r="J11" s="8" t="s">
        <v>14</v>
      </c>
    </row>
    <row r="12" ht="15" customHeight="1" spans="9:24" x14ac:dyDescent="0.25"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26" customHeight="1" spans="2:24" x14ac:dyDescent="0.25">
      <c r="B13" s="14" t="s">
        <v>16</v>
      </c>
      <c r="C13" s="15" t="s">
        <v>17</v>
      </c>
      <c r="D13" s="15" t="s">
        <v>18</v>
      </c>
      <c r="E13" s="14" t="s">
        <v>19</v>
      </c>
      <c r="F13" s="14" t="s">
        <v>20</v>
      </c>
      <c r="G13" s="14" t="s">
        <v>21</v>
      </c>
      <c r="H13" s="14" t="s">
        <v>22</v>
      </c>
      <c r="I13" s="16">
        <f>$D$8</f>
        <v>46279</v>
      </c>
      <c r="J13" s="16">
        <f>$D$8+7*1</f>
        <v>46286</v>
      </c>
      <c r="K13" s="16">
        <f>$D$8+7*2</f>
        <v>46293</v>
      </c>
      <c r="L13" s="16">
        <f>$D$8+7*3</f>
        <v>46300</v>
      </c>
      <c r="M13" s="16">
        <f>$D$8+7*4</f>
        <v>46307</v>
      </c>
      <c r="N13" s="16">
        <f>$D$8+7*5</f>
        <v>46314</v>
      </c>
      <c r="O13" s="16">
        <f>$D$8+7*6</f>
        <v>46321</v>
      </c>
      <c r="P13" s="16">
        <f>$D$8+7*7</f>
        <v>46328</v>
      </c>
      <c r="Q13" s="16">
        <f>$D$8+7*8</f>
        <v>46335</v>
      </c>
      <c r="R13" s="16">
        <f>$D$8+7*9</f>
        <v>46342</v>
      </c>
      <c r="S13" s="16">
        <f>$D$8+7*10</f>
        <v>46349</v>
      </c>
      <c r="T13" s="16">
        <f>$D$8+7*11</f>
        <v>46356</v>
      </c>
      <c r="U13" s="16">
        <f>$D$8+7*12</f>
        <v>46363</v>
      </c>
      <c r="V13" s="16">
        <f>$D$8+7*13</f>
        <v>46370</v>
      </c>
      <c r="W13" s="16">
        <f>$D$8+7*14</f>
        <v>46377</v>
      </c>
      <c r="X13" s="16">
        <f>$D$8+7*15</f>
        <v>46384</v>
      </c>
    </row>
    <row r="14" ht="15" customHeight="1" spans="2:24" x14ac:dyDescent="0.25">
      <c r="B14" s="17">
        <v>1</v>
      </c>
      <c r="C14" s="18" t="s">
        <v>23</v>
      </c>
      <c r="D14" s="18" t="s">
        <v>24</v>
      </c>
      <c r="E14" s="19">
        <f>$D$8</f>
        <v>46279</v>
      </c>
      <c r="F14" s="17">
        <v>3</v>
      </c>
      <c r="G14" s="20">
        <f>IF(OR(E14="",F14=""),"",IF(F14=0,E14,WORKDAY(E14,F14-1)))</f>
        <v>46281</v>
      </c>
      <c r="H14" s="21">
        <v>1</v>
      </c>
      <c r="I14" s="22" t="str">
        <f>IF(AND($G14&lt;&gt;"",$F14=0,$E14&gt;=I$13,$E14&lt;=I$13+6),"◆","")</f>
        <v/>
      </c>
      <c r="J14" s="22" t="str">
        <f>IF(AND($G14&lt;&gt;"",$F14=0,$E14&gt;=J$13,$E14&lt;=J$13+6),"◆","")</f>
        <v/>
      </c>
      <c r="K14" s="22" t="str">
        <f>IF(AND($G14&lt;&gt;"",$F14=0,$E14&gt;=K$13,$E14&lt;=K$13+6),"◆","")</f>
        <v/>
      </c>
      <c r="L14" s="22" t="str">
        <f>IF(AND($G14&lt;&gt;"",$F14=0,$E14&gt;=L$13,$E14&lt;=L$13+6),"◆","")</f>
        <v/>
      </c>
      <c r="M14" s="22" t="str">
        <f>IF(AND($G14&lt;&gt;"",$F14=0,$E14&gt;=M$13,$E14&lt;=M$13+6),"◆","")</f>
        <v/>
      </c>
      <c r="N14" s="22" t="str">
        <f>IF(AND($G14&lt;&gt;"",$F14=0,$E14&gt;=N$13,$E14&lt;=N$13+6),"◆","")</f>
        <v/>
      </c>
      <c r="O14" s="22" t="str">
        <f>IF(AND($G14&lt;&gt;"",$F14=0,$E14&gt;=O$13,$E14&lt;=O$13+6),"◆","")</f>
        <v/>
      </c>
      <c r="P14" s="22" t="str">
        <f>IF(AND($G14&lt;&gt;"",$F14=0,$E14&gt;=P$13,$E14&lt;=P$13+6),"◆","")</f>
        <v/>
      </c>
      <c r="Q14" s="22" t="str">
        <f>IF(AND($G14&lt;&gt;"",$F14=0,$E14&gt;=Q$13,$E14&lt;=Q$13+6),"◆","")</f>
        <v/>
      </c>
      <c r="R14" s="22" t="str">
        <f>IF(AND($G14&lt;&gt;"",$F14=0,$E14&gt;=R$13,$E14&lt;=R$13+6),"◆","")</f>
        <v/>
      </c>
      <c r="S14" s="22" t="str">
        <f>IF(AND($G14&lt;&gt;"",$F14=0,$E14&gt;=S$13,$E14&lt;=S$13+6),"◆","")</f>
        <v/>
      </c>
      <c r="T14" s="22" t="str">
        <f>IF(AND($G14&lt;&gt;"",$F14=0,$E14&gt;=T$13,$E14&lt;=T$13+6),"◆","")</f>
        <v/>
      </c>
      <c r="U14" s="22" t="str">
        <f>IF(AND($G14&lt;&gt;"",$F14=0,$E14&gt;=U$13,$E14&lt;=U$13+6),"◆","")</f>
        <v/>
      </c>
      <c r="V14" s="22" t="str">
        <f>IF(AND($G14&lt;&gt;"",$F14=0,$E14&gt;=V$13,$E14&lt;=V$13+6),"◆","")</f>
        <v/>
      </c>
      <c r="W14" s="22" t="str">
        <f>IF(AND($G14&lt;&gt;"",$F14=0,$E14&gt;=W$13,$E14&lt;=W$13+6),"◆","")</f>
        <v/>
      </c>
      <c r="X14" s="22" t="str">
        <f>IF(AND($G14&lt;&gt;"",$F14=0,$E14&gt;=X$13,$E14&lt;=X$13+6),"◆","")</f>
        <v/>
      </c>
    </row>
    <row r="15" ht="15" customHeight="1" spans="2:24" x14ac:dyDescent="0.25">
      <c r="B15" s="17">
        <v>2</v>
      </c>
      <c r="C15" s="18" t="s">
        <v>25</v>
      </c>
      <c r="D15" s="18" t="s">
        <v>26</v>
      </c>
      <c r="E15" s="19">
        <f>IF(G14="","",WORKDAY(G14,1))</f>
        <v>46282</v>
      </c>
      <c r="F15" s="17">
        <v>5</v>
      </c>
      <c r="G15" s="23">
        <f>IF(OR(E15="",F15=""),"",IF(F15=0,E15,WORKDAY(E15,F15-1)))</f>
        <v>46288</v>
      </c>
      <c r="H15" s="21">
        <v>1</v>
      </c>
      <c r="I15" s="24" t="str">
        <f>IF(AND($G15&lt;&gt;"",$F15=0,$E15&gt;=I$13,$E15&lt;=I$13+6),"◆","")</f>
        <v/>
      </c>
      <c r="J15" s="24" t="str">
        <f>IF(AND($G15&lt;&gt;"",$F15=0,$E15&gt;=J$13,$E15&lt;=J$13+6),"◆","")</f>
        <v/>
      </c>
      <c r="K15" s="24" t="str">
        <f>IF(AND($G15&lt;&gt;"",$F15=0,$E15&gt;=K$13,$E15&lt;=K$13+6),"◆","")</f>
        <v/>
      </c>
      <c r="L15" s="24" t="str">
        <f>IF(AND($G15&lt;&gt;"",$F15=0,$E15&gt;=L$13,$E15&lt;=L$13+6),"◆","")</f>
        <v/>
      </c>
      <c r="M15" s="24" t="str">
        <f>IF(AND($G15&lt;&gt;"",$F15=0,$E15&gt;=M$13,$E15&lt;=M$13+6),"◆","")</f>
        <v/>
      </c>
      <c r="N15" s="24" t="str">
        <f>IF(AND($G15&lt;&gt;"",$F15=0,$E15&gt;=N$13,$E15&lt;=N$13+6),"◆","")</f>
        <v/>
      </c>
      <c r="O15" s="24" t="str">
        <f>IF(AND($G15&lt;&gt;"",$F15=0,$E15&gt;=O$13,$E15&lt;=O$13+6),"◆","")</f>
        <v/>
      </c>
      <c r="P15" s="24" t="str">
        <f>IF(AND($G15&lt;&gt;"",$F15=0,$E15&gt;=P$13,$E15&lt;=P$13+6),"◆","")</f>
        <v/>
      </c>
      <c r="Q15" s="24" t="str">
        <f>IF(AND($G15&lt;&gt;"",$F15=0,$E15&gt;=Q$13,$E15&lt;=Q$13+6),"◆","")</f>
        <v/>
      </c>
      <c r="R15" s="24" t="str">
        <f>IF(AND($G15&lt;&gt;"",$F15=0,$E15&gt;=R$13,$E15&lt;=R$13+6),"◆","")</f>
        <v/>
      </c>
      <c r="S15" s="24" t="str">
        <f>IF(AND($G15&lt;&gt;"",$F15=0,$E15&gt;=S$13,$E15&lt;=S$13+6),"◆","")</f>
        <v/>
      </c>
      <c r="T15" s="24" t="str">
        <f>IF(AND($G15&lt;&gt;"",$F15=0,$E15&gt;=T$13,$E15&lt;=T$13+6),"◆","")</f>
        <v/>
      </c>
      <c r="U15" s="24" t="str">
        <f>IF(AND($G15&lt;&gt;"",$F15=0,$E15&gt;=U$13,$E15&lt;=U$13+6),"◆","")</f>
        <v/>
      </c>
      <c r="V15" s="24" t="str">
        <f>IF(AND($G15&lt;&gt;"",$F15=0,$E15&gt;=V$13,$E15&lt;=V$13+6),"◆","")</f>
        <v/>
      </c>
      <c r="W15" s="24" t="str">
        <f>IF(AND($G15&lt;&gt;"",$F15=0,$E15&gt;=W$13,$E15&lt;=W$13+6),"◆","")</f>
        <v/>
      </c>
      <c r="X15" s="24" t="str">
        <f>IF(AND($G15&lt;&gt;"",$F15=0,$E15&gt;=X$13,$E15&lt;=X$13+6),"◆","")</f>
        <v/>
      </c>
    </row>
    <row r="16" ht="15" customHeight="1" spans="2:24" x14ac:dyDescent="0.25">
      <c r="B16" s="17">
        <v>3</v>
      </c>
      <c r="C16" s="18" t="s">
        <v>27</v>
      </c>
      <c r="D16" s="18" t="s">
        <v>28</v>
      </c>
      <c r="E16" s="19">
        <f>IF(G15="","",WORKDAY(G15,1))</f>
        <v>46289</v>
      </c>
      <c r="F16" s="17">
        <v>10</v>
      </c>
      <c r="G16" s="20">
        <f>IF(OR(E16="",F16=""),"",IF(F16=0,E16,WORKDAY(E16,F16-1)))</f>
        <v>46302</v>
      </c>
      <c r="H16" s="21">
        <v>0.1</v>
      </c>
      <c r="I16" s="22" t="str">
        <f>IF(AND($G16&lt;&gt;"",$F16=0,$E16&gt;=I$13,$E16&lt;=I$13+6),"◆","")</f>
        <v/>
      </c>
      <c r="J16" s="22" t="str">
        <f>IF(AND($G16&lt;&gt;"",$F16=0,$E16&gt;=J$13,$E16&lt;=J$13+6),"◆","")</f>
        <v/>
      </c>
      <c r="K16" s="22" t="str">
        <f>IF(AND($G16&lt;&gt;"",$F16=0,$E16&gt;=K$13,$E16&lt;=K$13+6),"◆","")</f>
        <v/>
      </c>
      <c r="L16" s="22" t="str">
        <f>IF(AND($G16&lt;&gt;"",$F16=0,$E16&gt;=L$13,$E16&lt;=L$13+6),"◆","")</f>
        <v/>
      </c>
      <c r="M16" s="22" t="str">
        <f>IF(AND($G16&lt;&gt;"",$F16=0,$E16&gt;=M$13,$E16&lt;=M$13+6),"◆","")</f>
        <v/>
      </c>
      <c r="N16" s="22" t="str">
        <f>IF(AND($G16&lt;&gt;"",$F16=0,$E16&gt;=N$13,$E16&lt;=N$13+6),"◆","")</f>
        <v/>
      </c>
      <c r="O16" s="22" t="str">
        <f>IF(AND($G16&lt;&gt;"",$F16=0,$E16&gt;=O$13,$E16&lt;=O$13+6),"◆","")</f>
        <v/>
      </c>
      <c r="P16" s="22" t="str">
        <f>IF(AND($G16&lt;&gt;"",$F16=0,$E16&gt;=P$13,$E16&lt;=P$13+6),"◆","")</f>
        <v/>
      </c>
      <c r="Q16" s="22" t="str">
        <f>IF(AND($G16&lt;&gt;"",$F16=0,$E16&gt;=Q$13,$E16&lt;=Q$13+6),"◆","")</f>
        <v/>
      </c>
      <c r="R16" s="22" t="str">
        <f>IF(AND($G16&lt;&gt;"",$F16=0,$E16&gt;=R$13,$E16&lt;=R$13+6),"◆","")</f>
        <v/>
      </c>
      <c r="S16" s="22" t="str">
        <f>IF(AND($G16&lt;&gt;"",$F16=0,$E16&gt;=S$13,$E16&lt;=S$13+6),"◆","")</f>
        <v/>
      </c>
      <c r="T16" s="22" t="str">
        <f>IF(AND($G16&lt;&gt;"",$F16=0,$E16&gt;=T$13,$E16&lt;=T$13+6),"◆","")</f>
        <v/>
      </c>
      <c r="U16" s="22" t="str">
        <f>IF(AND($G16&lt;&gt;"",$F16=0,$E16&gt;=U$13,$E16&lt;=U$13+6),"◆","")</f>
        <v/>
      </c>
      <c r="V16" s="22" t="str">
        <f>IF(AND($G16&lt;&gt;"",$F16=0,$E16&gt;=V$13,$E16&lt;=V$13+6),"◆","")</f>
        <v/>
      </c>
      <c r="W16" s="22" t="str">
        <f>IF(AND($G16&lt;&gt;"",$F16=0,$E16&gt;=W$13,$E16&lt;=W$13+6),"◆","")</f>
        <v/>
      </c>
      <c r="X16" s="22" t="str">
        <f>IF(AND($G16&lt;&gt;"",$F16=0,$E16&gt;=X$13,$E16&lt;=X$13+6),"◆","")</f>
        <v/>
      </c>
    </row>
    <row r="17" ht="15" customHeight="1" spans="2:24" x14ac:dyDescent="0.25">
      <c r="B17" s="17">
        <v>4</v>
      </c>
      <c r="C17" s="18" t="s">
        <v>29</v>
      </c>
      <c r="D17" s="18" t="s">
        <v>30</v>
      </c>
      <c r="E17" s="19">
        <f>IF(G16="","",WORKDAY(G16,1))</f>
        <v>46303</v>
      </c>
      <c r="F17" s="17">
        <v>8</v>
      </c>
      <c r="G17" s="23">
        <f>IF(OR(E17="",F17=""),"",IF(F17=0,E17,WORKDAY(E17,F17-1)))</f>
        <v>46314</v>
      </c>
      <c r="H17" s="21">
        <v>0</v>
      </c>
      <c r="I17" s="24" t="str">
        <f>IF(AND($G17&lt;&gt;"",$F17=0,$E17&gt;=I$13,$E17&lt;=I$13+6),"◆","")</f>
        <v/>
      </c>
      <c r="J17" s="24" t="str">
        <f>IF(AND($G17&lt;&gt;"",$F17=0,$E17&gt;=J$13,$E17&lt;=J$13+6),"◆","")</f>
        <v/>
      </c>
      <c r="K17" s="24" t="str">
        <f>IF(AND($G17&lt;&gt;"",$F17=0,$E17&gt;=K$13,$E17&lt;=K$13+6),"◆","")</f>
        <v/>
      </c>
      <c r="L17" s="24" t="str">
        <f>IF(AND($G17&lt;&gt;"",$F17=0,$E17&gt;=L$13,$E17&lt;=L$13+6),"◆","")</f>
        <v/>
      </c>
      <c r="M17" s="24" t="str">
        <f>IF(AND($G17&lt;&gt;"",$F17=0,$E17&gt;=M$13,$E17&lt;=M$13+6),"◆","")</f>
        <v/>
      </c>
      <c r="N17" s="24" t="str">
        <f>IF(AND($G17&lt;&gt;"",$F17=0,$E17&gt;=N$13,$E17&lt;=N$13+6),"◆","")</f>
        <v/>
      </c>
      <c r="O17" s="24" t="str">
        <f>IF(AND($G17&lt;&gt;"",$F17=0,$E17&gt;=O$13,$E17&lt;=O$13+6),"◆","")</f>
        <v/>
      </c>
      <c r="P17" s="24" t="str">
        <f>IF(AND($G17&lt;&gt;"",$F17=0,$E17&gt;=P$13,$E17&lt;=P$13+6),"◆","")</f>
        <v/>
      </c>
      <c r="Q17" s="24" t="str">
        <f>IF(AND($G17&lt;&gt;"",$F17=0,$E17&gt;=Q$13,$E17&lt;=Q$13+6),"◆","")</f>
        <v/>
      </c>
      <c r="R17" s="24" t="str">
        <f>IF(AND($G17&lt;&gt;"",$F17=0,$E17&gt;=R$13,$E17&lt;=R$13+6),"◆","")</f>
        <v/>
      </c>
      <c r="S17" s="24" t="str">
        <f>IF(AND($G17&lt;&gt;"",$F17=0,$E17&gt;=S$13,$E17&lt;=S$13+6),"◆","")</f>
        <v/>
      </c>
      <c r="T17" s="24" t="str">
        <f>IF(AND($G17&lt;&gt;"",$F17=0,$E17&gt;=T$13,$E17&lt;=T$13+6),"◆","")</f>
        <v/>
      </c>
      <c r="U17" s="24" t="str">
        <f>IF(AND($G17&lt;&gt;"",$F17=0,$E17&gt;=U$13,$E17&lt;=U$13+6),"◆","")</f>
        <v/>
      </c>
      <c r="V17" s="24" t="str">
        <f>IF(AND($G17&lt;&gt;"",$F17=0,$E17&gt;=V$13,$E17&lt;=V$13+6),"◆","")</f>
        <v/>
      </c>
      <c r="W17" s="24" t="str">
        <f>IF(AND($G17&lt;&gt;"",$F17=0,$E17&gt;=W$13,$E17&lt;=W$13+6),"◆","")</f>
        <v/>
      </c>
      <c r="X17" s="24" t="str">
        <f>IF(AND($G17&lt;&gt;"",$F17=0,$E17&gt;=X$13,$E17&lt;=X$13+6),"◆","")</f>
        <v/>
      </c>
    </row>
    <row r="18" ht="15" customHeight="1" spans="2:24" x14ac:dyDescent="0.25">
      <c r="B18" s="17">
        <v>5</v>
      </c>
      <c r="C18" s="18" t="s">
        <v>31</v>
      </c>
      <c r="D18" s="18" t="s">
        <v>32</v>
      </c>
      <c r="E18" s="19">
        <f>IF(G17="","",WORKDAY(G17,1))</f>
        <v>46315</v>
      </c>
      <c r="F18" s="17">
        <v>0</v>
      </c>
      <c r="G18" s="20">
        <f>IF(OR(E18="",F18=""),"",IF(F18=0,E18,WORKDAY(E18,F18-1)))</f>
        <v>46315</v>
      </c>
      <c r="H18" s="21">
        <v>0</v>
      </c>
      <c r="I18" s="22" t="str">
        <f>IF(AND($G18&lt;&gt;"",$F18=0,$E18&gt;=I$13,$E18&lt;=I$13+6),"◆","")</f>
        <v/>
      </c>
      <c r="J18" s="22" t="str">
        <f>IF(AND($G18&lt;&gt;"",$F18=0,$E18&gt;=J$13,$E18&lt;=J$13+6),"◆","")</f>
        <v/>
      </c>
      <c r="K18" s="22" t="str">
        <f>IF(AND($G18&lt;&gt;"",$F18=0,$E18&gt;=K$13,$E18&lt;=K$13+6),"◆","")</f>
        <v/>
      </c>
      <c r="L18" s="22" t="str">
        <f>IF(AND($G18&lt;&gt;"",$F18=0,$E18&gt;=L$13,$E18&lt;=L$13+6),"◆","")</f>
        <v/>
      </c>
      <c r="M18" s="22" t="str">
        <f>IF(AND($G18&lt;&gt;"",$F18=0,$E18&gt;=M$13,$E18&lt;=M$13+6),"◆","")</f>
        <v/>
      </c>
      <c r="N18" s="22" t="str">
        <f>IF(AND($G18&lt;&gt;"",$F18=0,$E18&gt;=N$13,$E18&lt;=N$13+6),"◆","")</f>
        <v>◆</v>
      </c>
      <c r="O18" s="22" t="str">
        <f>IF(AND($G18&lt;&gt;"",$F18=0,$E18&gt;=O$13,$E18&lt;=O$13+6),"◆","")</f>
        <v/>
      </c>
      <c r="P18" s="22" t="str">
        <f>IF(AND($G18&lt;&gt;"",$F18=0,$E18&gt;=P$13,$E18&lt;=P$13+6),"◆","")</f>
        <v/>
      </c>
      <c r="Q18" s="22" t="str">
        <f>IF(AND($G18&lt;&gt;"",$F18=0,$E18&gt;=Q$13,$E18&lt;=Q$13+6),"◆","")</f>
        <v/>
      </c>
      <c r="R18" s="22" t="str">
        <f>IF(AND($G18&lt;&gt;"",$F18=0,$E18&gt;=R$13,$E18&lt;=R$13+6),"◆","")</f>
        <v/>
      </c>
      <c r="S18" s="22" t="str">
        <f>IF(AND($G18&lt;&gt;"",$F18=0,$E18&gt;=S$13,$E18&lt;=S$13+6),"◆","")</f>
        <v/>
      </c>
      <c r="T18" s="22" t="str">
        <f>IF(AND($G18&lt;&gt;"",$F18=0,$E18&gt;=T$13,$E18&lt;=T$13+6),"◆","")</f>
        <v/>
      </c>
      <c r="U18" s="22" t="str">
        <f>IF(AND($G18&lt;&gt;"",$F18=0,$E18&gt;=U$13,$E18&lt;=U$13+6),"◆","")</f>
        <v/>
      </c>
      <c r="V18" s="22" t="str">
        <f>IF(AND($G18&lt;&gt;"",$F18=0,$E18&gt;=V$13,$E18&lt;=V$13+6),"◆","")</f>
        <v/>
      </c>
      <c r="W18" s="22" t="str">
        <f>IF(AND($G18&lt;&gt;"",$F18=0,$E18&gt;=W$13,$E18&lt;=W$13+6),"◆","")</f>
        <v/>
      </c>
      <c r="X18" s="22" t="str">
        <f>IF(AND($G18&lt;&gt;"",$F18=0,$E18&gt;=X$13,$E18&lt;=X$13+6),"◆","")</f>
        <v/>
      </c>
    </row>
    <row r="19" ht="15" customHeight="1" spans="2:24" x14ac:dyDescent="0.25">
      <c r="B19" s="17">
        <v>6</v>
      </c>
      <c r="C19" s="18" t="s">
        <v>33</v>
      </c>
      <c r="D19" s="18" t="s">
        <v>34</v>
      </c>
      <c r="E19" s="19">
        <f>IF(G18="","",WORKDAY(G18,1))</f>
        <v>46316</v>
      </c>
      <c r="F19" s="17">
        <v>12</v>
      </c>
      <c r="G19" s="23">
        <f>IF(OR(E19="",F19=""),"",IF(F19=0,E19,WORKDAY(E19,F19-1)))</f>
        <v>46331</v>
      </c>
      <c r="H19" s="21">
        <v>0</v>
      </c>
      <c r="I19" s="24" t="str">
        <f>IF(AND($G19&lt;&gt;"",$F19=0,$E19&gt;=I$13,$E19&lt;=I$13+6),"◆","")</f>
        <v/>
      </c>
      <c r="J19" s="24" t="str">
        <f>IF(AND($G19&lt;&gt;"",$F19=0,$E19&gt;=J$13,$E19&lt;=J$13+6),"◆","")</f>
        <v/>
      </c>
      <c r="K19" s="24" t="str">
        <f>IF(AND($G19&lt;&gt;"",$F19=0,$E19&gt;=K$13,$E19&lt;=K$13+6),"◆","")</f>
        <v/>
      </c>
      <c r="L19" s="24" t="str">
        <f>IF(AND($G19&lt;&gt;"",$F19=0,$E19&gt;=L$13,$E19&lt;=L$13+6),"◆","")</f>
        <v/>
      </c>
      <c r="M19" s="24" t="str">
        <f>IF(AND($G19&lt;&gt;"",$F19=0,$E19&gt;=M$13,$E19&lt;=M$13+6),"◆","")</f>
        <v/>
      </c>
      <c r="N19" s="24" t="str">
        <f>IF(AND($G19&lt;&gt;"",$F19=0,$E19&gt;=N$13,$E19&lt;=N$13+6),"◆","")</f>
        <v/>
      </c>
      <c r="O19" s="24" t="str">
        <f>IF(AND($G19&lt;&gt;"",$F19=0,$E19&gt;=O$13,$E19&lt;=O$13+6),"◆","")</f>
        <v/>
      </c>
      <c r="P19" s="24" t="str">
        <f>IF(AND($G19&lt;&gt;"",$F19=0,$E19&gt;=P$13,$E19&lt;=P$13+6),"◆","")</f>
        <v/>
      </c>
      <c r="Q19" s="24" t="str">
        <f>IF(AND($G19&lt;&gt;"",$F19=0,$E19&gt;=Q$13,$E19&lt;=Q$13+6),"◆","")</f>
        <v/>
      </c>
      <c r="R19" s="24" t="str">
        <f>IF(AND($G19&lt;&gt;"",$F19=0,$E19&gt;=R$13,$E19&lt;=R$13+6),"◆","")</f>
        <v/>
      </c>
      <c r="S19" s="24" t="str">
        <f>IF(AND($G19&lt;&gt;"",$F19=0,$E19&gt;=S$13,$E19&lt;=S$13+6),"◆","")</f>
        <v/>
      </c>
      <c r="T19" s="24" t="str">
        <f>IF(AND($G19&lt;&gt;"",$F19=0,$E19&gt;=T$13,$E19&lt;=T$13+6),"◆","")</f>
        <v/>
      </c>
      <c r="U19" s="24" t="str">
        <f>IF(AND($G19&lt;&gt;"",$F19=0,$E19&gt;=U$13,$E19&lt;=U$13+6),"◆","")</f>
        <v/>
      </c>
      <c r="V19" s="24" t="str">
        <f>IF(AND($G19&lt;&gt;"",$F19=0,$E19&gt;=V$13,$E19&lt;=V$13+6),"◆","")</f>
        <v/>
      </c>
      <c r="W19" s="24" t="str">
        <f>IF(AND($G19&lt;&gt;"",$F19=0,$E19&gt;=W$13,$E19&lt;=W$13+6),"◆","")</f>
        <v/>
      </c>
      <c r="X19" s="24" t="str">
        <f>IF(AND($G19&lt;&gt;"",$F19=0,$E19&gt;=X$13,$E19&lt;=X$13+6),"◆","")</f>
        <v/>
      </c>
    </row>
    <row r="20" ht="15" customHeight="1" spans="2:24" x14ac:dyDescent="0.25">
      <c r="B20" s="17"/>
      <c r="C20" s="18"/>
      <c r="D20" s="18"/>
      <c r="E20" s="19"/>
      <c r="F20" s="17"/>
      <c r="G20" s="20" t="str">
        <f>IF(OR(E20="",F20=""),"",IF(F20=0,E20,WORKDAY(E20,F20-1)))</f>
        <v/>
      </c>
      <c r="H20" s="21"/>
      <c r="I20" s="22" t="str">
        <f>IF(AND($G20&lt;&gt;"",$F20=0,$E20&gt;=I$13,$E20&lt;=I$13+6),"◆","")</f>
        <v/>
      </c>
      <c r="J20" s="22" t="str">
        <f>IF(AND($G20&lt;&gt;"",$F20=0,$E20&gt;=J$13,$E20&lt;=J$13+6),"◆","")</f>
        <v/>
      </c>
      <c r="K20" s="22" t="str">
        <f>IF(AND($G20&lt;&gt;"",$F20=0,$E20&gt;=K$13,$E20&lt;=K$13+6),"◆","")</f>
        <v/>
      </c>
      <c r="L20" s="22" t="str">
        <f>IF(AND($G20&lt;&gt;"",$F20=0,$E20&gt;=L$13,$E20&lt;=L$13+6),"◆","")</f>
        <v/>
      </c>
      <c r="M20" s="22" t="str">
        <f>IF(AND($G20&lt;&gt;"",$F20=0,$E20&gt;=M$13,$E20&lt;=M$13+6),"◆","")</f>
        <v/>
      </c>
      <c r="N20" s="22" t="str">
        <f>IF(AND($G20&lt;&gt;"",$F20=0,$E20&gt;=N$13,$E20&lt;=N$13+6),"◆","")</f>
        <v/>
      </c>
      <c r="O20" s="22" t="str">
        <f>IF(AND($G20&lt;&gt;"",$F20=0,$E20&gt;=O$13,$E20&lt;=O$13+6),"◆","")</f>
        <v/>
      </c>
      <c r="P20" s="22" t="str">
        <f>IF(AND($G20&lt;&gt;"",$F20=0,$E20&gt;=P$13,$E20&lt;=P$13+6),"◆","")</f>
        <v/>
      </c>
      <c r="Q20" s="22" t="str">
        <f>IF(AND($G20&lt;&gt;"",$F20=0,$E20&gt;=Q$13,$E20&lt;=Q$13+6),"◆","")</f>
        <v/>
      </c>
      <c r="R20" s="22" t="str">
        <f>IF(AND($G20&lt;&gt;"",$F20=0,$E20&gt;=R$13,$E20&lt;=R$13+6),"◆","")</f>
        <v/>
      </c>
      <c r="S20" s="22" t="str">
        <f>IF(AND($G20&lt;&gt;"",$F20=0,$E20&gt;=S$13,$E20&lt;=S$13+6),"◆","")</f>
        <v/>
      </c>
      <c r="T20" s="22" t="str">
        <f>IF(AND($G20&lt;&gt;"",$F20=0,$E20&gt;=T$13,$E20&lt;=T$13+6),"◆","")</f>
        <v/>
      </c>
      <c r="U20" s="22" t="str">
        <f>IF(AND($G20&lt;&gt;"",$F20=0,$E20&gt;=U$13,$E20&lt;=U$13+6),"◆","")</f>
        <v/>
      </c>
      <c r="V20" s="22" t="str">
        <f>IF(AND($G20&lt;&gt;"",$F20=0,$E20&gt;=V$13,$E20&lt;=V$13+6),"◆","")</f>
        <v/>
      </c>
      <c r="W20" s="22" t="str">
        <f>IF(AND($G20&lt;&gt;"",$F20=0,$E20&gt;=W$13,$E20&lt;=W$13+6),"◆","")</f>
        <v/>
      </c>
      <c r="X20" s="22" t="str">
        <f>IF(AND($G20&lt;&gt;"",$F20=0,$E20&gt;=X$13,$E20&lt;=X$13+6),"◆","")</f>
        <v/>
      </c>
    </row>
    <row r="21" ht="15" customHeight="1" spans="2:24" x14ac:dyDescent="0.25">
      <c r="B21" s="17"/>
      <c r="C21" s="18"/>
      <c r="D21" s="18"/>
      <c r="E21" s="19"/>
      <c r="F21" s="17"/>
      <c r="G21" s="23" t="str">
        <f>IF(OR(E21="",F21=""),"",IF(F21=0,E21,WORKDAY(E21,F21-1)))</f>
        <v/>
      </c>
      <c r="H21" s="21"/>
      <c r="I21" s="24" t="str">
        <f>IF(AND($G21&lt;&gt;"",$F21=0,$E21&gt;=I$13,$E21&lt;=I$13+6),"◆","")</f>
        <v/>
      </c>
      <c r="J21" s="24" t="str">
        <f>IF(AND($G21&lt;&gt;"",$F21=0,$E21&gt;=J$13,$E21&lt;=J$13+6),"◆","")</f>
        <v/>
      </c>
      <c r="K21" s="24" t="str">
        <f>IF(AND($G21&lt;&gt;"",$F21=0,$E21&gt;=K$13,$E21&lt;=K$13+6),"◆","")</f>
        <v/>
      </c>
      <c r="L21" s="24" t="str">
        <f>IF(AND($G21&lt;&gt;"",$F21=0,$E21&gt;=L$13,$E21&lt;=L$13+6),"◆","")</f>
        <v/>
      </c>
      <c r="M21" s="24" t="str">
        <f>IF(AND($G21&lt;&gt;"",$F21=0,$E21&gt;=M$13,$E21&lt;=M$13+6),"◆","")</f>
        <v/>
      </c>
      <c r="N21" s="24" t="str">
        <f>IF(AND($G21&lt;&gt;"",$F21=0,$E21&gt;=N$13,$E21&lt;=N$13+6),"◆","")</f>
        <v/>
      </c>
      <c r="O21" s="24" t="str">
        <f>IF(AND($G21&lt;&gt;"",$F21=0,$E21&gt;=O$13,$E21&lt;=O$13+6),"◆","")</f>
        <v/>
      </c>
      <c r="P21" s="24" t="str">
        <f>IF(AND($G21&lt;&gt;"",$F21=0,$E21&gt;=P$13,$E21&lt;=P$13+6),"◆","")</f>
        <v/>
      </c>
      <c r="Q21" s="24" t="str">
        <f>IF(AND($G21&lt;&gt;"",$F21=0,$E21&gt;=Q$13,$E21&lt;=Q$13+6),"◆","")</f>
        <v/>
      </c>
      <c r="R21" s="24" t="str">
        <f>IF(AND($G21&lt;&gt;"",$F21=0,$E21&gt;=R$13,$E21&lt;=R$13+6),"◆","")</f>
        <v/>
      </c>
      <c r="S21" s="24" t="str">
        <f>IF(AND($G21&lt;&gt;"",$F21=0,$E21&gt;=S$13,$E21&lt;=S$13+6),"◆","")</f>
        <v/>
      </c>
      <c r="T21" s="24" t="str">
        <f>IF(AND($G21&lt;&gt;"",$F21=0,$E21&gt;=T$13,$E21&lt;=T$13+6),"◆","")</f>
        <v/>
      </c>
      <c r="U21" s="24" t="str">
        <f>IF(AND($G21&lt;&gt;"",$F21=0,$E21&gt;=U$13,$E21&lt;=U$13+6),"◆","")</f>
        <v/>
      </c>
      <c r="V21" s="24" t="str">
        <f>IF(AND($G21&lt;&gt;"",$F21=0,$E21&gt;=V$13,$E21&lt;=V$13+6),"◆","")</f>
        <v/>
      </c>
      <c r="W21" s="24" t="str">
        <f>IF(AND($G21&lt;&gt;"",$F21=0,$E21&gt;=W$13,$E21&lt;=W$13+6),"◆","")</f>
        <v/>
      </c>
      <c r="X21" s="24" t="str">
        <f>IF(AND($G21&lt;&gt;"",$F21=0,$E21&gt;=X$13,$E21&lt;=X$13+6),"◆","")</f>
        <v/>
      </c>
    </row>
    <row r="22" ht="15" customHeight="1" spans="2:24" x14ac:dyDescent="0.25">
      <c r="B22" s="17"/>
      <c r="C22" s="18"/>
      <c r="D22" s="18"/>
      <c r="E22" s="19"/>
      <c r="F22" s="17"/>
      <c r="G22" s="20" t="str">
        <f>IF(OR(E22="",F22=""),"",IF(F22=0,E22,WORKDAY(E22,F22-1)))</f>
        <v/>
      </c>
      <c r="H22" s="21"/>
      <c r="I22" s="22" t="str">
        <f>IF(AND($G22&lt;&gt;"",$F22=0,$E22&gt;=I$13,$E22&lt;=I$13+6),"◆","")</f>
        <v/>
      </c>
      <c r="J22" s="22" t="str">
        <f>IF(AND($G22&lt;&gt;"",$F22=0,$E22&gt;=J$13,$E22&lt;=J$13+6),"◆","")</f>
        <v/>
      </c>
      <c r="K22" s="22" t="str">
        <f>IF(AND($G22&lt;&gt;"",$F22=0,$E22&gt;=K$13,$E22&lt;=K$13+6),"◆","")</f>
        <v/>
      </c>
      <c r="L22" s="22" t="str">
        <f>IF(AND($G22&lt;&gt;"",$F22=0,$E22&gt;=L$13,$E22&lt;=L$13+6),"◆","")</f>
        <v/>
      </c>
      <c r="M22" s="22" t="str">
        <f>IF(AND($G22&lt;&gt;"",$F22=0,$E22&gt;=M$13,$E22&lt;=M$13+6),"◆","")</f>
        <v/>
      </c>
      <c r="N22" s="22" t="str">
        <f>IF(AND($G22&lt;&gt;"",$F22=0,$E22&gt;=N$13,$E22&lt;=N$13+6),"◆","")</f>
        <v/>
      </c>
      <c r="O22" s="22" t="str">
        <f>IF(AND($G22&lt;&gt;"",$F22=0,$E22&gt;=O$13,$E22&lt;=O$13+6),"◆","")</f>
        <v/>
      </c>
      <c r="P22" s="22" t="str">
        <f>IF(AND($G22&lt;&gt;"",$F22=0,$E22&gt;=P$13,$E22&lt;=P$13+6),"◆","")</f>
        <v/>
      </c>
      <c r="Q22" s="22" t="str">
        <f>IF(AND($G22&lt;&gt;"",$F22=0,$E22&gt;=Q$13,$E22&lt;=Q$13+6),"◆","")</f>
        <v/>
      </c>
      <c r="R22" s="22" t="str">
        <f>IF(AND($G22&lt;&gt;"",$F22=0,$E22&gt;=R$13,$E22&lt;=R$13+6),"◆","")</f>
        <v/>
      </c>
      <c r="S22" s="22" t="str">
        <f>IF(AND($G22&lt;&gt;"",$F22=0,$E22&gt;=S$13,$E22&lt;=S$13+6),"◆","")</f>
        <v/>
      </c>
      <c r="T22" s="22" t="str">
        <f>IF(AND($G22&lt;&gt;"",$F22=0,$E22&gt;=T$13,$E22&lt;=T$13+6),"◆","")</f>
        <v/>
      </c>
      <c r="U22" s="22" t="str">
        <f>IF(AND($G22&lt;&gt;"",$F22=0,$E22&gt;=U$13,$E22&lt;=U$13+6),"◆","")</f>
        <v/>
      </c>
      <c r="V22" s="22" t="str">
        <f>IF(AND($G22&lt;&gt;"",$F22=0,$E22&gt;=V$13,$E22&lt;=V$13+6),"◆","")</f>
        <v/>
      </c>
      <c r="W22" s="22" t="str">
        <f>IF(AND($G22&lt;&gt;"",$F22=0,$E22&gt;=W$13,$E22&lt;=W$13+6),"◆","")</f>
        <v/>
      </c>
      <c r="X22" s="22" t="str">
        <f>IF(AND($G22&lt;&gt;"",$F22=0,$E22&gt;=X$13,$E22&lt;=X$13+6),"◆","")</f>
        <v/>
      </c>
    </row>
    <row r="23" ht="15" customHeight="1" spans="2:24" x14ac:dyDescent="0.25">
      <c r="B23" s="17"/>
      <c r="C23" s="18"/>
      <c r="D23" s="18"/>
      <c r="E23" s="19"/>
      <c r="F23" s="17"/>
      <c r="G23" s="23" t="str">
        <f>IF(OR(E23="",F23=""),"",IF(F23=0,E23,WORKDAY(E23,F23-1)))</f>
        <v/>
      </c>
      <c r="H23" s="21"/>
      <c r="I23" s="24" t="str">
        <f>IF(AND($G23&lt;&gt;"",$F23=0,$E23&gt;=I$13,$E23&lt;=I$13+6),"◆","")</f>
        <v/>
      </c>
      <c r="J23" s="24" t="str">
        <f>IF(AND($G23&lt;&gt;"",$F23=0,$E23&gt;=J$13,$E23&lt;=J$13+6),"◆","")</f>
        <v/>
      </c>
      <c r="K23" s="24" t="str">
        <f>IF(AND($G23&lt;&gt;"",$F23=0,$E23&gt;=K$13,$E23&lt;=K$13+6),"◆","")</f>
        <v/>
      </c>
      <c r="L23" s="24" t="str">
        <f>IF(AND($G23&lt;&gt;"",$F23=0,$E23&gt;=L$13,$E23&lt;=L$13+6),"◆","")</f>
        <v/>
      </c>
      <c r="M23" s="24" t="str">
        <f>IF(AND($G23&lt;&gt;"",$F23=0,$E23&gt;=M$13,$E23&lt;=M$13+6),"◆","")</f>
        <v/>
      </c>
      <c r="N23" s="24" t="str">
        <f>IF(AND($G23&lt;&gt;"",$F23=0,$E23&gt;=N$13,$E23&lt;=N$13+6),"◆","")</f>
        <v/>
      </c>
      <c r="O23" s="24" t="str">
        <f>IF(AND($G23&lt;&gt;"",$F23=0,$E23&gt;=O$13,$E23&lt;=O$13+6),"◆","")</f>
        <v/>
      </c>
      <c r="P23" s="24" t="str">
        <f>IF(AND($G23&lt;&gt;"",$F23=0,$E23&gt;=P$13,$E23&lt;=P$13+6),"◆","")</f>
        <v/>
      </c>
      <c r="Q23" s="24" t="str">
        <f>IF(AND($G23&lt;&gt;"",$F23=0,$E23&gt;=Q$13,$E23&lt;=Q$13+6),"◆","")</f>
        <v/>
      </c>
      <c r="R23" s="24" t="str">
        <f>IF(AND($G23&lt;&gt;"",$F23=0,$E23&gt;=R$13,$E23&lt;=R$13+6),"◆","")</f>
        <v/>
      </c>
      <c r="S23" s="24" t="str">
        <f>IF(AND($G23&lt;&gt;"",$F23=0,$E23&gt;=S$13,$E23&lt;=S$13+6),"◆","")</f>
        <v/>
      </c>
      <c r="T23" s="24" t="str">
        <f>IF(AND($G23&lt;&gt;"",$F23=0,$E23&gt;=T$13,$E23&lt;=T$13+6),"◆","")</f>
        <v/>
      </c>
      <c r="U23" s="24" t="str">
        <f>IF(AND($G23&lt;&gt;"",$F23=0,$E23&gt;=U$13,$E23&lt;=U$13+6),"◆","")</f>
        <v/>
      </c>
      <c r="V23" s="24" t="str">
        <f>IF(AND($G23&lt;&gt;"",$F23=0,$E23&gt;=V$13,$E23&lt;=V$13+6),"◆","")</f>
        <v/>
      </c>
      <c r="W23" s="24" t="str">
        <f>IF(AND($G23&lt;&gt;"",$F23=0,$E23&gt;=W$13,$E23&lt;=W$13+6),"◆","")</f>
        <v/>
      </c>
      <c r="X23" s="24" t="str">
        <f>IF(AND($G23&lt;&gt;"",$F23=0,$E23&gt;=X$13,$E23&lt;=X$13+6),"◆","")</f>
        <v/>
      </c>
    </row>
    <row r="24" ht="15" customHeight="1" spans="2:24" x14ac:dyDescent="0.25">
      <c r="B24" s="17"/>
      <c r="C24" s="18"/>
      <c r="D24" s="18"/>
      <c r="E24" s="19"/>
      <c r="F24" s="17"/>
      <c r="G24" s="20" t="str">
        <f>IF(OR(E24="",F24=""),"",IF(F24=0,E24,WORKDAY(E24,F24-1)))</f>
        <v/>
      </c>
      <c r="H24" s="21"/>
      <c r="I24" s="22" t="str">
        <f>IF(AND($G24&lt;&gt;"",$F24=0,$E24&gt;=I$13,$E24&lt;=I$13+6),"◆","")</f>
        <v/>
      </c>
      <c r="J24" s="22" t="str">
        <f>IF(AND($G24&lt;&gt;"",$F24=0,$E24&gt;=J$13,$E24&lt;=J$13+6),"◆","")</f>
        <v/>
      </c>
      <c r="K24" s="22" t="str">
        <f>IF(AND($G24&lt;&gt;"",$F24=0,$E24&gt;=K$13,$E24&lt;=K$13+6),"◆","")</f>
        <v/>
      </c>
      <c r="L24" s="22" t="str">
        <f>IF(AND($G24&lt;&gt;"",$F24=0,$E24&gt;=L$13,$E24&lt;=L$13+6),"◆","")</f>
        <v/>
      </c>
      <c r="M24" s="22" t="str">
        <f>IF(AND($G24&lt;&gt;"",$F24=0,$E24&gt;=M$13,$E24&lt;=M$13+6),"◆","")</f>
        <v/>
      </c>
      <c r="N24" s="22" t="str">
        <f>IF(AND($G24&lt;&gt;"",$F24=0,$E24&gt;=N$13,$E24&lt;=N$13+6),"◆","")</f>
        <v/>
      </c>
      <c r="O24" s="22" t="str">
        <f>IF(AND($G24&lt;&gt;"",$F24=0,$E24&gt;=O$13,$E24&lt;=O$13+6),"◆","")</f>
        <v/>
      </c>
      <c r="P24" s="22" t="str">
        <f>IF(AND($G24&lt;&gt;"",$F24=0,$E24&gt;=P$13,$E24&lt;=P$13+6),"◆","")</f>
        <v/>
      </c>
      <c r="Q24" s="22" t="str">
        <f>IF(AND($G24&lt;&gt;"",$F24=0,$E24&gt;=Q$13,$E24&lt;=Q$13+6),"◆","")</f>
        <v/>
      </c>
      <c r="R24" s="22" t="str">
        <f>IF(AND($G24&lt;&gt;"",$F24=0,$E24&gt;=R$13,$E24&lt;=R$13+6),"◆","")</f>
        <v/>
      </c>
      <c r="S24" s="22" t="str">
        <f>IF(AND($G24&lt;&gt;"",$F24=0,$E24&gt;=S$13,$E24&lt;=S$13+6),"◆","")</f>
        <v/>
      </c>
      <c r="T24" s="22" t="str">
        <f>IF(AND($G24&lt;&gt;"",$F24=0,$E24&gt;=T$13,$E24&lt;=T$13+6),"◆","")</f>
        <v/>
      </c>
      <c r="U24" s="22" t="str">
        <f>IF(AND($G24&lt;&gt;"",$F24=0,$E24&gt;=U$13,$E24&lt;=U$13+6),"◆","")</f>
        <v/>
      </c>
      <c r="V24" s="22" t="str">
        <f>IF(AND($G24&lt;&gt;"",$F24=0,$E24&gt;=V$13,$E24&lt;=V$13+6),"◆","")</f>
        <v/>
      </c>
      <c r="W24" s="22" t="str">
        <f>IF(AND($G24&lt;&gt;"",$F24=0,$E24&gt;=W$13,$E24&lt;=W$13+6),"◆","")</f>
        <v/>
      </c>
      <c r="X24" s="22" t="str">
        <f>IF(AND($G24&lt;&gt;"",$F24=0,$E24&gt;=X$13,$E24&lt;=X$13+6),"◆","")</f>
        <v/>
      </c>
    </row>
    <row r="25" ht="15" customHeight="1" spans="2:24" x14ac:dyDescent="0.25">
      <c r="B25" s="17"/>
      <c r="C25" s="18"/>
      <c r="D25" s="18"/>
      <c r="E25" s="19"/>
      <c r="F25" s="17"/>
      <c r="G25" s="23" t="str">
        <f>IF(OR(E25="",F25=""),"",IF(F25=0,E25,WORKDAY(E25,F25-1)))</f>
        <v/>
      </c>
      <c r="H25" s="21"/>
      <c r="I25" s="24" t="str">
        <f>IF(AND($G25&lt;&gt;"",$F25=0,$E25&gt;=I$13,$E25&lt;=I$13+6),"◆","")</f>
        <v/>
      </c>
      <c r="J25" s="24" t="str">
        <f>IF(AND($G25&lt;&gt;"",$F25=0,$E25&gt;=J$13,$E25&lt;=J$13+6),"◆","")</f>
        <v/>
      </c>
      <c r="K25" s="24" t="str">
        <f>IF(AND($G25&lt;&gt;"",$F25=0,$E25&gt;=K$13,$E25&lt;=K$13+6),"◆","")</f>
        <v/>
      </c>
      <c r="L25" s="24" t="str">
        <f>IF(AND($G25&lt;&gt;"",$F25=0,$E25&gt;=L$13,$E25&lt;=L$13+6),"◆","")</f>
        <v/>
      </c>
      <c r="M25" s="24" t="str">
        <f>IF(AND($G25&lt;&gt;"",$F25=0,$E25&gt;=M$13,$E25&lt;=M$13+6),"◆","")</f>
        <v/>
      </c>
      <c r="N25" s="24" t="str">
        <f>IF(AND($G25&lt;&gt;"",$F25=0,$E25&gt;=N$13,$E25&lt;=N$13+6),"◆","")</f>
        <v/>
      </c>
      <c r="O25" s="24" t="str">
        <f>IF(AND($G25&lt;&gt;"",$F25=0,$E25&gt;=O$13,$E25&lt;=O$13+6),"◆","")</f>
        <v/>
      </c>
      <c r="P25" s="24" t="str">
        <f>IF(AND($G25&lt;&gt;"",$F25=0,$E25&gt;=P$13,$E25&lt;=P$13+6),"◆","")</f>
        <v/>
      </c>
      <c r="Q25" s="24" t="str">
        <f>IF(AND($G25&lt;&gt;"",$F25=0,$E25&gt;=Q$13,$E25&lt;=Q$13+6),"◆","")</f>
        <v/>
      </c>
      <c r="R25" s="24" t="str">
        <f>IF(AND($G25&lt;&gt;"",$F25=0,$E25&gt;=R$13,$E25&lt;=R$13+6),"◆","")</f>
        <v/>
      </c>
      <c r="S25" s="24" t="str">
        <f>IF(AND($G25&lt;&gt;"",$F25=0,$E25&gt;=S$13,$E25&lt;=S$13+6),"◆","")</f>
        <v/>
      </c>
      <c r="T25" s="24" t="str">
        <f>IF(AND($G25&lt;&gt;"",$F25=0,$E25&gt;=T$13,$E25&lt;=T$13+6),"◆","")</f>
        <v/>
      </c>
      <c r="U25" s="24" t="str">
        <f>IF(AND($G25&lt;&gt;"",$F25=0,$E25&gt;=U$13,$E25&lt;=U$13+6),"◆","")</f>
        <v/>
      </c>
      <c r="V25" s="24" t="str">
        <f>IF(AND($G25&lt;&gt;"",$F25=0,$E25&gt;=V$13,$E25&lt;=V$13+6),"◆","")</f>
        <v/>
      </c>
      <c r="W25" s="24" t="str">
        <f>IF(AND($G25&lt;&gt;"",$F25=0,$E25&gt;=W$13,$E25&lt;=W$13+6),"◆","")</f>
        <v/>
      </c>
      <c r="X25" s="24" t="str">
        <f>IF(AND($G25&lt;&gt;"",$F25=0,$E25&gt;=X$13,$E25&lt;=X$13+6),"◆","")</f>
        <v/>
      </c>
    </row>
    <row r="26" ht="15" customHeight="1" spans="2:24" x14ac:dyDescent="0.25">
      <c r="B26" s="17"/>
      <c r="C26" s="18"/>
      <c r="D26" s="18"/>
      <c r="E26" s="19"/>
      <c r="F26" s="17"/>
      <c r="G26" s="20" t="str">
        <f>IF(OR(E26="",F26=""),"",IF(F26=0,E26,WORKDAY(E26,F26-1)))</f>
        <v/>
      </c>
      <c r="H26" s="21"/>
      <c r="I26" s="22" t="str">
        <f>IF(AND($G26&lt;&gt;"",$F26=0,$E26&gt;=I$13,$E26&lt;=I$13+6),"◆","")</f>
        <v/>
      </c>
      <c r="J26" s="22" t="str">
        <f>IF(AND($G26&lt;&gt;"",$F26=0,$E26&gt;=J$13,$E26&lt;=J$13+6),"◆","")</f>
        <v/>
      </c>
      <c r="K26" s="22" t="str">
        <f>IF(AND($G26&lt;&gt;"",$F26=0,$E26&gt;=K$13,$E26&lt;=K$13+6),"◆","")</f>
        <v/>
      </c>
      <c r="L26" s="22" t="str">
        <f>IF(AND($G26&lt;&gt;"",$F26=0,$E26&gt;=L$13,$E26&lt;=L$13+6),"◆","")</f>
        <v/>
      </c>
      <c r="M26" s="22" t="str">
        <f>IF(AND($G26&lt;&gt;"",$F26=0,$E26&gt;=M$13,$E26&lt;=M$13+6),"◆","")</f>
        <v/>
      </c>
      <c r="N26" s="22" t="str">
        <f>IF(AND($G26&lt;&gt;"",$F26=0,$E26&gt;=N$13,$E26&lt;=N$13+6),"◆","")</f>
        <v/>
      </c>
      <c r="O26" s="22" t="str">
        <f>IF(AND($G26&lt;&gt;"",$F26=0,$E26&gt;=O$13,$E26&lt;=O$13+6),"◆","")</f>
        <v/>
      </c>
      <c r="P26" s="22" t="str">
        <f>IF(AND($G26&lt;&gt;"",$F26=0,$E26&gt;=P$13,$E26&lt;=P$13+6),"◆","")</f>
        <v/>
      </c>
      <c r="Q26" s="22" t="str">
        <f>IF(AND($G26&lt;&gt;"",$F26=0,$E26&gt;=Q$13,$E26&lt;=Q$13+6),"◆","")</f>
        <v/>
      </c>
      <c r="R26" s="22" t="str">
        <f>IF(AND($G26&lt;&gt;"",$F26=0,$E26&gt;=R$13,$E26&lt;=R$13+6),"◆","")</f>
        <v/>
      </c>
      <c r="S26" s="22" t="str">
        <f>IF(AND($G26&lt;&gt;"",$F26=0,$E26&gt;=S$13,$E26&lt;=S$13+6),"◆","")</f>
        <v/>
      </c>
      <c r="T26" s="22" t="str">
        <f>IF(AND($G26&lt;&gt;"",$F26=0,$E26&gt;=T$13,$E26&lt;=T$13+6),"◆","")</f>
        <v/>
      </c>
      <c r="U26" s="22" t="str">
        <f>IF(AND($G26&lt;&gt;"",$F26=0,$E26&gt;=U$13,$E26&lt;=U$13+6),"◆","")</f>
        <v/>
      </c>
      <c r="V26" s="22" t="str">
        <f>IF(AND($G26&lt;&gt;"",$F26=0,$E26&gt;=V$13,$E26&lt;=V$13+6),"◆","")</f>
        <v/>
      </c>
      <c r="W26" s="22" t="str">
        <f>IF(AND($G26&lt;&gt;"",$F26=0,$E26&gt;=W$13,$E26&lt;=W$13+6),"◆","")</f>
        <v/>
      </c>
      <c r="X26" s="22" t="str">
        <f>IF(AND($G26&lt;&gt;"",$F26=0,$E26&gt;=X$13,$E26&lt;=X$13+6),"◆","")</f>
        <v/>
      </c>
    </row>
    <row r="27" ht="15" customHeight="1" spans="2:24" x14ac:dyDescent="0.25">
      <c r="B27" s="17"/>
      <c r="C27" s="18"/>
      <c r="D27" s="18"/>
      <c r="E27" s="19"/>
      <c r="F27" s="17"/>
      <c r="G27" s="23" t="str">
        <f>IF(OR(E27="",F27=""),"",IF(F27=0,E27,WORKDAY(E27,F27-1)))</f>
        <v/>
      </c>
      <c r="H27" s="21"/>
      <c r="I27" s="24" t="str">
        <f>IF(AND($G27&lt;&gt;"",$F27=0,$E27&gt;=I$13,$E27&lt;=I$13+6),"◆","")</f>
        <v/>
      </c>
      <c r="J27" s="24" t="str">
        <f>IF(AND($G27&lt;&gt;"",$F27=0,$E27&gt;=J$13,$E27&lt;=J$13+6),"◆","")</f>
        <v/>
      </c>
      <c r="K27" s="24" t="str">
        <f>IF(AND($G27&lt;&gt;"",$F27=0,$E27&gt;=K$13,$E27&lt;=K$13+6),"◆","")</f>
        <v/>
      </c>
      <c r="L27" s="24" t="str">
        <f>IF(AND($G27&lt;&gt;"",$F27=0,$E27&gt;=L$13,$E27&lt;=L$13+6),"◆","")</f>
        <v/>
      </c>
      <c r="M27" s="24" t="str">
        <f>IF(AND($G27&lt;&gt;"",$F27=0,$E27&gt;=M$13,$E27&lt;=M$13+6),"◆","")</f>
        <v/>
      </c>
      <c r="N27" s="24" t="str">
        <f>IF(AND($G27&lt;&gt;"",$F27=0,$E27&gt;=N$13,$E27&lt;=N$13+6),"◆","")</f>
        <v/>
      </c>
      <c r="O27" s="24" t="str">
        <f>IF(AND($G27&lt;&gt;"",$F27=0,$E27&gt;=O$13,$E27&lt;=O$13+6),"◆","")</f>
        <v/>
      </c>
      <c r="P27" s="24" t="str">
        <f>IF(AND($G27&lt;&gt;"",$F27=0,$E27&gt;=P$13,$E27&lt;=P$13+6),"◆","")</f>
        <v/>
      </c>
      <c r="Q27" s="24" t="str">
        <f>IF(AND($G27&lt;&gt;"",$F27=0,$E27&gt;=Q$13,$E27&lt;=Q$13+6),"◆","")</f>
        <v/>
      </c>
      <c r="R27" s="24" t="str">
        <f>IF(AND($G27&lt;&gt;"",$F27=0,$E27&gt;=R$13,$E27&lt;=R$13+6),"◆","")</f>
        <v/>
      </c>
      <c r="S27" s="24" t="str">
        <f>IF(AND($G27&lt;&gt;"",$F27=0,$E27&gt;=S$13,$E27&lt;=S$13+6),"◆","")</f>
        <v/>
      </c>
      <c r="T27" s="24" t="str">
        <f>IF(AND($G27&lt;&gt;"",$F27=0,$E27&gt;=T$13,$E27&lt;=T$13+6),"◆","")</f>
        <v/>
      </c>
      <c r="U27" s="24" t="str">
        <f>IF(AND($G27&lt;&gt;"",$F27=0,$E27&gt;=U$13,$E27&lt;=U$13+6),"◆","")</f>
        <v/>
      </c>
      <c r="V27" s="24" t="str">
        <f>IF(AND($G27&lt;&gt;"",$F27=0,$E27&gt;=V$13,$E27&lt;=V$13+6),"◆","")</f>
        <v/>
      </c>
      <c r="W27" s="24" t="str">
        <f>IF(AND($G27&lt;&gt;"",$F27=0,$E27&gt;=W$13,$E27&lt;=W$13+6),"◆","")</f>
        <v/>
      </c>
      <c r="X27" s="24" t="str">
        <f>IF(AND($G27&lt;&gt;"",$F27=0,$E27&gt;=X$13,$E27&lt;=X$13+6),"◆","")</f>
        <v/>
      </c>
    </row>
    <row r="28" ht="15" customHeight="1" spans="2:24" x14ac:dyDescent="0.25">
      <c r="B28" s="17"/>
      <c r="C28" s="18"/>
      <c r="D28" s="18"/>
      <c r="E28" s="19"/>
      <c r="F28" s="17"/>
      <c r="G28" s="20" t="str">
        <f>IF(OR(E28="",F28=""),"",IF(F28=0,E28,WORKDAY(E28,F28-1)))</f>
        <v/>
      </c>
      <c r="H28" s="21"/>
      <c r="I28" s="22" t="str">
        <f>IF(AND($G28&lt;&gt;"",$F28=0,$E28&gt;=I$13,$E28&lt;=I$13+6),"◆","")</f>
        <v/>
      </c>
      <c r="J28" s="22" t="str">
        <f>IF(AND($G28&lt;&gt;"",$F28=0,$E28&gt;=J$13,$E28&lt;=J$13+6),"◆","")</f>
        <v/>
      </c>
      <c r="K28" s="22" t="str">
        <f>IF(AND($G28&lt;&gt;"",$F28=0,$E28&gt;=K$13,$E28&lt;=K$13+6),"◆","")</f>
        <v/>
      </c>
      <c r="L28" s="22" t="str">
        <f>IF(AND($G28&lt;&gt;"",$F28=0,$E28&gt;=L$13,$E28&lt;=L$13+6),"◆","")</f>
        <v/>
      </c>
      <c r="M28" s="22" t="str">
        <f>IF(AND($G28&lt;&gt;"",$F28=0,$E28&gt;=M$13,$E28&lt;=M$13+6),"◆","")</f>
        <v/>
      </c>
      <c r="N28" s="22" t="str">
        <f>IF(AND($G28&lt;&gt;"",$F28=0,$E28&gt;=N$13,$E28&lt;=N$13+6),"◆","")</f>
        <v/>
      </c>
      <c r="O28" s="22" t="str">
        <f>IF(AND($G28&lt;&gt;"",$F28=0,$E28&gt;=O$13,$E28&lt;=O$13+6),"◆","")</f>
        <v/>
      </c>
      <c r="P28" s="22" t="str">
        <f>IF(AND($G28&lt;&gt;"",$F28=0,$E28&gt;=P$13,$E28&lt;=P$13+6),"◆","")</f>
        <v/>
      </c>
      <c r="Q28" s="22" t="str">
        <f>IF(AND($G28&lt;&gt;"",$F28=0,$E28&gt;=Q$13,$E28&lt;=Q$13+6),"◆","")</f>
        <v/>
      </c>
      <c r="R28" s="22" t="str">
        <f>IF(AND($G28&lt;&gt;"",$F28=0,$E28&gt;=R$13,$E28&lt;=R$13+6),"◆","")</f>
        <v/>
      </c>
      <c r="S28" s="22" t="str">
        <f>IF(AND($G28&lt;&gt;"",$F28=0,$E28&gt;=S$13,$E28&lt;=S$13+6),"◆","")</f>
        <v/>
      </c>
      <c r="T28" s="22" t="str">
        <f>IF(AND($G28&lt;&gt;"",$F28=0,$E28&gt;=T$13,$E28&lt;=T$13+6),"◆","")</f>
        <v/>
      </c>
      <c r="U28" s="22" t="str">
        <f>IF(AND($G28&lt;&gt;"",$F28=0,$E28&gt;=U$13,$E28&lt;=U$13+6),"◆","")</f>
        <v/>
      </c>
      <c r="V28" s="22" t="str">
        <f>IF(AND($G28&lt;&gt;"",$F28=0,$E28&gt;=V$13,$E28&lt;=V$13+6),"◆","")</f>
        <v/>
      </c>
      <c r="W28" s="22" t="str">
        <f>IF(AND($G28&lt;&gt;"",$F28=0,$E28&gt;=W$13,$E28&lt;=W$13+6),"◆","")</f>
        <v/>
      </c>
      <c r="X28" s="22" t="str">
        <f>IF(AND($G28&lt;&gt;"",$F28=0,$E28&gt;=X$13,$E28&lt;=X$13+6),"◆","")</f>
        <v/>
      </c>
    </row>
    <row r="29" ht="15" customHeight="1" spans="2:24" x14ac:dyDescent="0.25">
      <c r="B29" s="17"/>
      <c r="C29" s="18"/>
      <c r="D29" s="18"/>
      <c r="E29" s="19"/>
      <c r="F29" s="17"/>
      <c r="G29" s="23" t="str">
        <f>IF(OR(E29="",F29=""),"",IF(F29=0,E29,WORKDAY(E29,F29-1)))</f>
        <v/>
      </c>
      <c r="H29" s="21"/>
      <c r="I29" s="24" t="str">
        <f>IF(AND($G29&lt;&gt;"",$F29=0,$E29&gt;=I$13,$E29&lt;=I$13+6),"◆","")</f>
        <v/>
      </c>
      <c r="J29" s="24" t="str">
        <f>IF(AND($G29&lt;&gt;"",$F29=0,$E29&gt;=J$13,$E29&lt;=J$13+6),"◆","")</f>
        <v/>
      </c>
      <c r="K29" s="24" t="str">
        <f>IF(AND($G29&lt;&gt;"",$F29=0,$E29&gt;=K$13,$E29&lt;=K$13+6),"◆","")</f>
        <v/>
      </c>
      <c r="L29" s="24" t="str">
        <f>IF(AND($G29&lt;&gt;"",$F29=0,$E29&gt;=L$13,$E29&lt;=L$13+6),"◆","")</f>
        <v/>
      </c>
      <c r="M29" s="24" t="str">
        <f>IF(AND($G29&lt;&gt;"",$F29=0,$E29&gt;=M$13,$E29&lt;=M$13+6),"◆","")</f>
        <v/>
      </c>
      <c r="N29" s="24" t="str">
        <f>IF(AND($G29&lt;&gt;"",$F29=0,$E29&gt;=N$13,$E29&lt;=N$13+6),"◆","")</f>
        <v/>
      </c>
      <c r="O29" s="24" t="str">
        <f>IF(AND($G29&lt;&gt;"",$F29=0,$E29&gt;=O$13,$E29&lt;=O$13+6),"◆","")</f>
        <v/>
      </c>
      <c r="P29" s="24" t="str">
        <f>IF(AND($G29&lt;&gt;"",$F29=0,$E29&gt;=P$13,$E29&lt;=P$13+6),"◆","")</f>
        <v/>
      </c>
      <c r="Q29" s="24" t="str">
        <f>IF(AND($G29&lt;&gt;"",$F29=0,$E29&gt;=Q$13,$E29&lt;=Q$13+6),"◆","")</f>
        <v/>
      </c>
      <c r="R29" s="24" t="str">
        <f>IF(AND($G29&lt;&gt;"",$F29=0,$E29&gt;=R$13,$E29&lt;=R$13+6),"◆","")</f>
        <v/>
      </c>
      <c r="S29" s="24" t="str">
        <f>IF(AND($G29&lt;&gt;"",$F29=0,$E29&gt;=S$13,$E29&lt;=S$13+6),"◆","")</f>
        <v/>
      </c>
      <c r="T29" s="24" t="str">
        <f>IF(AND($G29&lt;&gt;"",$F29=0,$E29&gt;=T$13,$E29&lt;=T$13+6),"◆","")</f>
        <v/>
      </c>
      <c r="U29" s="24" t="str">
        <f>IF(AND($G29&lt;&gt;"",$F29=0,$E29&gt;=U$13,$E29&lt;=U$13+6),"◆","")</f>
        <v/>
      </c>
      <c r="V29" s="24" t="str">
        <f>IF(AND($G29&lt;&gt;"",$F29=0,$E29&gt;=V$13,$E29&lt;=V$13+6),"◆","")</f>
        <v/>
      </c>
      <c r="W29" s="24" t="str">
        <f>IF(AND($G29&lt;&gt;"",$F29=0,$E29&gt;=W$13,$E29&lt;=W$13+6),"◆","")</f>
        <v/>
      </c>
      <c r="X29" s="24" t="str">
        <f>IF(AND($G29&lt;&gt;"",$F29=0,$E29&gt;=X$13,$E29&lt;=X$13+6),"◆","")</f>
        <v/>
      </c>
    </row>
    <row r="30" ht="15" customHeight="1" spans="2:24" x14ac:dyDescent="0.25">
      <c r="B30" s="17"/>
      <c r="C30" s="18"/>
      <c r="D30" s="18"/>
      <c r="E30" s="19"/>
      <c r="F30" s="17"/>
      <c r="G30" s="20" t="str">
        <f>IF(OR(E30="",F30=""),"",IF(F30=0,E30,WORKDAY(E30,F30-1)))</f>
        <v/>
      </c>
      <c r="H30" s="21"/>
      <c r="I30" s="22" t="str">
        <f>IF(AND($G30&lt;&gt;"",$F30=0,$E30&gt;=I$13,$E30&lt;=I$13+6),"◆","")</f>
        <v/>
      </c>
      <c r="J30" s="22" t="str">
        <f>IF(AND($G30&lt;&gt;"",$F30=0,$E30&gt;=J$13,$E30&lt;=J$13+6),"◆","")</f>
        <v/>
      </c>
      <c r="K30" s="22" t="str">
        <f>IF(AND($G30&lt;&gt;"",$F30=0,$E30&gt;=K$13,$E30&lt;=K$13+6),"◆","")</f>
        <v/>
      </c>
      <c r="L30" s="22" t="str">
        <f>IF(AND($G30&lt;&gt;"",$F30=0,$E30&gt;=L$13,$E30&lt;=L$13+6),"◆","")</f>
        <v/>
      </c>
      <c r="M30" s="22" t="str">
        <f>IF(AND($G30&lt;&gt;"",$F30=0,$E30&gt;=M$13,$E30&lt;=M$13+6),"◆","")</f>
        <v/>
      </c>
      <c r="N30" s="22" t="str">
        <f>IF(AND($G30&lt;&gt;"",$F30=0,$E30&gt;=N$13,$E30&lt;=N$13+6),"◆","")</f>
        <v/>
      </c>
      <c r="O30" s="22" t="str">
        <f>IF(AND($G30&lt;&gt;"",$F30=0,$E30&gt;=O$13,$E30&lt;=O$13+6),"◆","")</f>
        <v/>
      </c>
      <c r="P30" s="22" t="str">
        <f>IF(AND($G30&lt;&gt;"",$F30=0,$E30&gt;=P$13,$E30&lt;=P$13+6),"◆","")</f>
        <v/>
      </c>
      <c r="Q30" s="22" t="str">
        <f>IF(AND($G30&lt;&gt;"",$F30=0,$E30&gt;=Q$13,$E30&lt;=Q$13+6),"◆","")</f>
        <v/>
      </c>
      <c r="R30" s="22" t="str">
        <f>IF(AND($G30&lt;&gt;"",$F30=0,$E30&gt;=R$13,$E30&lt;=R$13+6),"◆","")</f>
        <v/>
      </c>
      <c r="S30" s="22" t="str">
        <f>IF(AND($G30&lt;&gt;"",$F30=0,$E30&gt;=S$13,$E30&lt;=S$13+6),"◆","")</f>
        <v/>
      </c>
      <c r="T30" s="22" t="str">
        <f>IF(AND($G30&lt;&gt;"",$F30=0,$E30&gt;=T$13,$E30&lt;=T$13+6),"◆","")</f>
        <v/>
      </c>
      <c r="U30" s="22" t="str">
        <f>IF(AND($G30&lt;&gt;"",$F30=0,$E30&gt;=U$13,$E30&lt;=U$13+6),"◆","")</f>
        <v/>
      </c>
      <c r="V30" s="22" t="str">
        <f>IF(AND($G30&lt;&gt;"",$F30=0,$E30&gt;=V$13,$E30&lt;=V$13+6),"◆","")</f>
        <v/>
      </c>
      <c r="W30" s="22" t="str">
        <f>IF(AND($G30&lt;&gt;"",$F30=0,$E30&gt;=W$13,$E30&lt;=W$13+6),"◆","")</f>
        <v/>
      </c>
      <c r="X30" s="22" t="str">
        <f>IF(AND($G30&lt;&gt;"",$F30=0,$E30&gt;=X$13,$E30&lt;=X$13+6),"◆","")</f>
        <v/>
      </c>
    </row>
    <row r="31" ht="15" customHeight="1" spans="2:24" x14ac:dyDescent="0.25">
      <c r="B31" s="17"/>
      <c r="C31" s="18"/>
      <c r="D31" s="18"/>
      <c r="E31" s="19"/>
      <c r="F31" s="17"/>
      <c r="G31" s="23" t="str">
        <f>IF(OR(E31="",F31=""),"",IF(F31=0,E31,WORKDAY(E31,F31-1)))</f>
        <v/>
      </c>
      <c r="H31" s="21"/>
      <c r="I31" s="24" t="str">
        <f>IF(AND($G31&lt;&gt;"",$F31=0,$E31&gt;=I$13,$E31&lt;=I$13+6),"◆","")</f>
        <v/>
      </c>
      <c r="J31" s="24" t="str">
        <f>IF(AND($G31&lt;&gt;"",$F31=0,$E31&gt;=J$13,$E31&lt;=J$13+6),"◆","")</f>
        <v/>
      </c>
      <c r="K31" s="24" t="str">
        <f>IF(AND($G31&lt;&gt;"",$F31=0,$E31&gt;=K$13,$E31&lt;=K$13+6),"◆","")</f>
        <v/>
      </c>
      <c r="L31" s="24" t="str">
        <f>IF(AND($G31&lt;&gt;"",$F31=0,$E31&gt;=L$13,$E31&lt;=L$13+6),"◆","")</f>
        <v/>
      </c>
      <c r="M31" s="24" t="str">
        <f>IF(AND($G31&lt;&gt;"",$F31=0,$E31&gt;=M$13,$E31&lt;=M$13+6),"◆","")</f>
        <v/>
      </c>
      <c r="N31" s="24" t="str">
        <f>IF(AND($G31&lt;&gt;"",$F31=0,$E31&gt;=N$13,$E31&lt;=N$13+6),"◆","")</f>
        <v/>
      </c>
      <c r="O31" s="24" t="str">
        <f>IF(AND($G31&lt;&gt;"",$F31=0,$E31&gt;=O$13,$E31&lt;=O$13+6),"◆","")</f>
        <v/>
      </c>
      <c r="P31" s="24" t="str">
        <f>IF(AND($G31&lt;&gt;"",$F31=0,$E31&gt;=P$13,$E31&lt;=P$13+6),"◆","")</f>
        <v/>
      </c>
      <c r="Q31" s="24" t="str">
        <f>IF(AND($G31&lt;&gt;"",$F31=0,$E31&gt;=Q$13,$E31&lt;=Q$13+6),"◆","")</f>
        <v/>
      </c>
      <c r="R31" s="24" t="str">
        <f>IF(AND($G31&lt;&gt;"",$F31=0,$E31&gt;=R$13,$E31&lt;=R$13+6),"◆","")</f>
        <v/>
      </c>
      <c r="S31" s="24" t="str">
        <f>IF(AND($G31&lt;&gt;"",$F31=0,$E31&gt;=S$13,$E31&lt;=S$13+6),"◆","")</f>
        <v/>
      </c>
      <c r="T31" s="24" t="str">
        <f>IF(AND($G31&lt;&gt;"",$F31=0,$E31&gt;=T$13,$E31&lt;=T$13+6),"◆","")</f>
        <v/>
      </c>
      <c r="U31" s="24" t="str">
        <f>IF(AND($G31&lt;&gt;"",$F31=0,$E31&gt;=U$13,$E31&lt;=U$13+6),"◆","")</f>
        <v/>
      </c>
      <c r="V31" s="24" t="str">
        <f>IF(AND($G31&lt;&gt;"",$F31=0,$E31&gt;=V$13,$E31&lt;=V$13+6),"◆","")</f>
        <v/>
      </c>
      <c r="W31" s="24" t="str">
        <f>IF(AND($G31&lt;&gt;"",$F31=0,$E31&gt;=W$13,$E31&lt;=W$13+6),"◆","")</f>
        <v/>
      </c>
      <c r="X31" s="24" t="str">
        <f>IF(AND($G31&lt;&gt;"",$F31=0,$E31&gt;=X$13,$E31&lt;=X$13+6),"◆","")</f>
        <v/>
      </c>
    </row>
    <row r="32" ht="15" customHeight="1" spans="2:24" x14ac:dyDescent="0.25">
      <c r="B32" s="17"/>
      <c r="C32" s="18"/>
      <c r="D32" s="18"/>
      <c r="E32" s="19"/>
      <c r="F32" s="17"/>
      <c r="G32" s="20" t="str">
        <f>IF(OR(E32="",F32=""),"",IF(F32=0,E32,WORKDAY(E32,F32-1)))</f>
        <v/>
      </c>
      <c r="H32" s="21"/>
      <c r="I32" s="22" t="str">
        <f>IF(AND($G32&lt;&gt;"",$F32=0,$E32&gt;=I$13,$E32&lt;=I$13+6),"◆","")</f>
        <v/>
      </c>
      <c r="J32" s="22" t="str">
        <f>IF(AND($G32&lt;&gt;"",$F32=0,$E32&gt;=J$13,$E32&lt;=J$13+6),"◆","")</f>
        <v/>
      </c>
      <c r="K32" s="22" t="str">
        <f>IF(AND($G32&lt;&gt;"",$F32=0,$E32&gt;=K$13,$E32&lt;=K$13+6),"◆","")</f>
        <v/>
      </c>
      <c r="L32" s="22" t="str">
        <f>IF(AND($G32&lt;&gt;"",$F32=0,$E32&gt;=L$13,$E32&lt;=L$13+6),"◆","")</f>
        <v/>
      </c>
      <c r="M32" s="22" t="str">
        <f>IF(AND($G32&lt;&gt;"",$F32=0,$E32&gt;=M$13,$E32&lt;=M$13+6),"◆","")</f>
        <v/>
      </c>
      <c r="N32" s="22" t="str">
        <f>IF(AND($G32&lt;&gt;"",$F32=0,$E32&gt;=N$13,$E32&lt;=N$13+6),"◆","")</f>
        <v/>
      </c>
      <c r="O32" s="22" t="str">
        <f>IF(AND($G32&lt;&gt;"",$F32=0,$E32&gt;=O$13,$E32&lt;=O$13+6),"◆","")</f>
        <v/>
      </c>
      <c r="P32" s="22" t="str">
        <f>IF(AND($G32&lt;&gt;"",$F32=0,$E32&gt;=P$13,$E32&lt;=P$13+6),"◆","")</f>
        <v/>
      </c>
      <c r="Q32" s="22" t="str">
        <f>IF(AND($G32&lt;&gt;"",$F32=0,$E32&gt;=Q$13,$E32&lt;=Q$13+6),"◆","")</f>
        <v/>
      </c>
      <c r="R32" s="22" t="str">
        <f>IF(AND($G32&lt;&gt;"",$F32=0,$E32&gt;=R$13,$E32&lt;=R$13+6),"◆","")</f>
        <v/>
      </c>
      <c r="S32" s="22" t="str">
        <f>IF(AND($G32&lt;&gt;"",$F32=0,$E32&gt;=S$13,$E32&lt;=S$13+6),"◆","")</f>
        <v/>
      </c>
      <c r="T32" s="22" t="str">
        <f>IF(AND($G32&lt;&gt;"",$F32=0,$E32&gt;=T$13,$E32&lt;=T$13+6),"◆","")</f>
        <v/>
      </c>
      <c r="U32" s="22" t="str">
        <f>IF(AND($G32&lt;&gt;"",$F32=0,$E32&gt;=U$13,$E32&lt;=U$13+6),"◆","")</f>
        <v/>
      </c>
      <c r="V32" s="22" t="str">
        <f>IF(AND($G32&lt;&gt;"",$F32=0,$E32&gt;=V$13,$E32&lt;=V$13+6),"◆","")</f>
        <v/>
      </c>
      <c r="W32" s="22" t="str">
        <f>IF(AND($G32&lt;&gt;"",$F32=0,$E32&gt;=W$13,$E32&lt;=W$13+6),"◆","")</f>
        <v/>
      </c>
      <c r="X32" s="22" t="str">
        <f>IF(AND($G32&lt;&gt;"",$F32=0,$E32&gt;=X$13,$E32&lt;=X$13+6),"◆","")</f>
        <v/>
      </c>
    </row>
    <row r="33" ht="15" customHeight="1" spans="2:24" x14ac:dyDescent="0.25">
      <c r="B33" s="17"/>
      <c r="C33" s="18"/>
      <c r="D33" s="18"/>
      <c r="E33" s="19"/>
      <c r="F33" s="17"/>
      <c r="G33" s="23" t="str">
        <f>IF(OR(E33="",F33=""),"",IF(F33=0,E33,WORKDAY(E33,F33-1)))</f>
        <v/>
      </c>
      <c r="H33" s="21"/>
      <c r="I33" s="24" t="str">
        <f>IF(AND($G33&lt;&gt;"",$F33=0,$E33&gt;=I$13,$E33&lt;=I$13+6),"◆","")</f>
        <v/>
      </c>
      <c r="J33" s="24" t="str">
        <f>IF(AND($G33&lt;&gt;"",$F33=0,$E33&gt;=J$13,$E33&lt;=J$13+6),"◆","")</f>
        <v/>
      </c>
      <c r="K33" s="24" t="str">
        <f>IF(AND($G33&lt;&gt;"",$F33=0,$E33&gt;=K$13,$E33&lt;=K$13+6),"◆","")</f>
        <v/>
      </c>
      <c r="L33" s="24" t="str">
        <f>IF(AND($G33&lt;&gt;"",$F33=0,$E33&gt;=L$13,$E33&lt;=L$13+6),"◆","")</f>
        <v/>
      </c>
      <c r="M33" s="24" t="str">
        <f>IF(AND($G33&lt;&gt;"",$F33=0,$E33&gt;=M$13,$E33&lt;=M$13+6),"◆","")</f>
        <v/>
      </c>
      <c r="N33" s="24" t="str">
        <f>IF(AND($G33&lt;&gt;"",$F33=0,$E33&gt;=N$13,$E33&lt;=N$13+6),"◆","")</f>
        <v/>
      </c>
      <c r="O33" s="24" t="str">
        <f>IF(AND($G33&lt;&gt;"",$F33=0,$E33&gt;=O$13,$E33&lt;=O$13+6),"◆","")</f>
        <v/>
      </c>
      <c r="P33" s="24" t="str">
        <f>IF(AND($G33&lt;&gt;"",$F33=0,$E33&gt;=P$13,$E33&lt;=P$13+6),"◆","")</f>
        <v/>
      </c>
      <c r="Q33" s="24" t="str">
        <f>IF(AND($G33&lt;&gt;"",$F33=0,$E33&gt;=Q$13,$E33&lt;=Q$13+6),"◆","")</f>
        <v/>
      </c>
      <c r="R33" s="24" t="str">
        <f>IF(AND($G33&lt;&gt;"",$F33=0,$E33&gt;=R$13,$E33&lt;=R$13+6),"◆","")</f>
        <v/>
      </c>
      <c r="S33" s="24" t="str">
        <f>IF(AND($G33&lt;&gt;"",$F33=0,$E33&gt;=S$13,$E33&lt;=S$13+6),"◆","")</f>
        <v/>
      </c>
      <c r="T33" s="24" t="str">
        <f>IF(AND($G33&lt;&gt;"",$F33=0,$E33&gt;=T$13,$E33&lt;=T$13+6),"◆","")</f>
        <v/>
      </c>
      <c r="U33" s="24" t="str">
        <f>IF(AND($G33&lt;&gt;"",$F33=0,$E33&gt;=U$13,$E33&lt;=U$13+6),"◆","")</f>
        <v/>
      </c>
      <c r="V33" s="24" t="str">
        <f>IF(AND($G33&lt;&gt;"",$F33=0,$E33&gt;=V$13,$E33&lt;=V$13+6),"◆","")</f>
        <v/>
      </c>
      <c r="W33" s="24" t="str">
        <f>IF(AND($G33&lt;&gt;"",$F33=0,$E33&gt;=W$13,$E33&lt;=W$13+6),"◆","")</f>
        <v/>
      </c>
      <c r="X33" s="24" t="str">
        <f>IF(AND($G33&lt;&gt;"",$F33=0,$E33&gt;=X$13,$E33&lt;=X$13+6),"◆","")</f>
        <v/>
      </c>
    </row>
    <row r="34" ht="15" customHeight="1" spans="2:24" x14ac:dyDescent="0.25">
      <c r="B34" s="17"/>
      <c r="C34" s="18"/>
      <c r="D34" s="18"/>
      <c r="E34" s="19"/>
      <c r="F34" s="17"/>
      <c r="G34" s="20" t="str">
        <f>IF(OR(E34="",F34=""),"",IF(F34=0,E34,WORKDAY(E34,F34-1)))</f>
        <v/>
      </c>
      <c r="H34" s="21"/>
      <c r="I34" s="22" t="str">
        <f>IF(AND($G34&lt;&gt;"",$F34=0,$E34&gt;=I$13,$E34&lt;=I$13+6),"◆","")</f>
        <v/>
      </c>
      <c r="J34" s="22" t="str">
        <f>IF(AND($G34&lt;&gt;"",$F34=0,$E34&gt;=J$13,$E34&lt;=J$13+6),"◆","")</f>
        <v/>
      </c>
      <c r="K34" s="22" t="str">
        <f>IF(AND($G34&lt;&gt;"",$F34=0,$E34&gt;=K$13,$E34&lt;=K$13+6),"◆","")</f>
        <v/>
      </c>
      <c r="L34" s="22" t="str">
        <f>IF(AND($G34&lt;&gt;"",$F34=0,$E34&gt;=L$13,$E34&lt;=L$13+6),"◆","")</f>
        <v/>
      </c>
      <c r="M34" s="22" t="str">
        <f>IF(AND($G34&lt;&gt;"",$F34=0,$E34&gt;=M$13,$E34&lt;=M$13+6),"◆","")</f>
        <v/>
      </c>
      <c r="N34" s="22" t="str">
        <f>IF(AND($G34&lt;&gt;"",$F34=0,$E34&gt;=N$13,$E34&lt;=N$13+6),"◆","")</f>
        <v/>
      </c>
      <c r="O34" s="22" t="str">
        <f>IF(AND($G34&lt;&gt;"",$F34=0,$E34&gt;=O$13,$E34&lt;=O$13+6),"◆","")</f>
        <v/>
      </c>
      <c r="P34" s="22" t="str">
        <f>IF(AND($G34&lt;&gt;"",$F34=0,$E34&gt;=P$13,$E34&lt;=P$13+6),"◆","")</f>
        <v/>
      </c>
      <c r="Q34" s="22" t="str">
        <f>IF(AND($G34&lt;&gt;"",$F34=0,$E34&gt;=Q$13,$E34&lt;=Q$13+6),"◆","")</f>
        <v/>
      </c>
      <c r="R34" s="22" t="str">
        <f>IF(AND($G34&lt;&gt;"",$F34=0,$E34&gt;=R$13,$E34&lt;=R$13+6),"◆","")</f>
        <v/>
      </c>
      <c r="S34" s="22" t="str">
        <f>IF(AND($G34&lt;&gt;"",$F34=0,$E34&gt;=S$13,$E34&lt;=S$13+6),"◆","")</f>
        <v/>
      </c>
      <c r="T34" s="22" t="str">
        <f>IF(AND($G34&lt;&gt;"",$F34=0,$E34&gt;=T$13,$E34&lt;=T$13+6),"◆","")</f>
        <v/>
      </c>
      <c r="U34" s="22" t="str">
        <f>IF(AND($G34&lt;&gt;"",$F34=0,$E34&gt;=U$13,$E34&lt;=U$13+6),"◆","")</f>
        <v/>
      </c>
      <c r="V34" s="22" t="str">
        <f>IF(AND($G34&lt;&gt;"",$F34=0,$E34&gt;=V$13,$E34&lt;=V$13+6),"◆","")</f>
        <v/>
      </c>
      <c r="W34" s="22" t="str">
        <f>IF(AND($G34&lt;&gt;"",$F34=0,$E34&gt;=W$13,$E34&lt;=W$13+6),"◆","")</f>
        <v/>
      </c>
      <c r="X34" s="22" t="str">
        <f>IF(AND($G34&lt;&gt;"",$F34=0,$E34&gt;=X$13,$E34&lt;=X$13+6),"◆","")</f>
        <v/>
      </c>
    </row>
    <row r="35" ht="15" customHeight="1" spans="2:24" x14ac:dyDescent="0.25">
      <c r="B35" s="17"/>
      <c r="C35" s="18"/>
      <c r="D35" s="18"/>
      <c r="E35" s="19"/>
      <c r="F35" s="17"/>
      <c r="G35" s="23" t="str">
        <f>IF(OR(E35="",F35=""),"",IF(F35=0,E35,WORKDAY(E35,F35-1)))</f>
        <v/>
      </c>
      <c r="H35" s="21"/>
      <c r="I35" s="24" t="str">
        <f>IF(AND($G35&lt;&gt;"",$F35=0,$E35&gt;=I$13,$E35&lt;=I$13+6),"◆","")</f>
        <v/>
      </c>
      <c r="J35" s="24" t="str">
        <f>IF(AND($G35&lt;&gt;"",$F35=0,$E35&gt;=J$13,$E35&lt;=J$13+6),"◆","")</f>
        <v/>
      </c>
      <c r="K35" s="24" t="str">
        <f>IF(AND($G35&lt;&gt;"",$F35=0,$E35&gt;=K$13,$E35&lt;=K$13+6),"◆","")</f>
        <v/>
      </c>
      <c r="L35" s="24" t="str">
        <f>IF(AND($G35&lt;&gt;"",$F35=0,$E35&gt;=L$13,$E35&lt;=L$13+6),"◆","")</f>
        <v/>
      </c>
      <c r="M35" s="24" t="str">
        <f>IF(AND($G35&lt;&gt;"",$F35=0,$E35&gt;=M$13,$E35&lt;=M$13+6),"◆","")</f>
        <v/>
      </c>
      <c r="N35" s="24" t="str">
        <f>IF(AND($G35&lt;&gt;"",$F35=0,$E35&gt;=N$13,$E35&lt;=N$13+6),"◆","")</f>
        <v/>
      </c>
      <c r="O35" s="24" t="str">
        <f>IF(AND($G35&lt;&gt;"",$F35=0,$E35&gt;=O$13,$E35&lt;=O$13+6),"◆","")</f>
        <v/>
      </c>
      <c r="P35" s="24" t="str">
        <f>IF(AND($G35&lt;&gt;"",$F35=0,$E35&gt;=P$13,$E35&lt;=P$13+6),"◆","")</f>
        <v/>
      </c>
      <c r="Q35" s="24" t="str">
        <f>IF(AND($G35&lt;&gt;"",$F35=0,$E35&gt;=Q$13,$E35&lt;=Q$13+6),"◆","")</f>
        <v/>
      </c>
      <c r="R35" s="24" t="str">
        <f>IF(AND($G35&lt;&gt;"",$F35=0,$E35&gt;=R$13,$E35&lt;=R$13+6),"◆","")</f>
        <v/>
      </c>
      <c r="S35" s="24" t="str">
        <f>IF(AND($G35&lt;&gt;"",$F35=0,$E35&gt;=S$13,$E35&lt;=S$13+6),"◆","")</f>
        <v/>
      </c>
      <c r="T35" s="24" t="str">
        <f>IF(AND($G35&lt;&gt;"",$F35=0,$E35&gt;=T$13,$E35&lt;=T$13+6),"◆","")</f>
        <v/>
      </c>
      <c r="U35" s="24" t="str">
        <f>IF(AND($G35&lt;&gt;"",$F35=0,$E35&gt;=U$13,$E35&lt;=U$13+6),"◆","")</f>
        <v/>
      </c>
      <c r="V35" s="24" t="str">
        <f>IF(AND($G35&lt;&gt;"",$F35=0,$E35&gt;=V$13,$E35&lt;=V$13+6),"◆","")</f>
        <v/>
      </c>
      <c r="W35" s="24" t="str">
        <f>IF(AND($G35&lt;&gt;"",$F35=0,$E35&gt;=W$13,$E35&lt;=W$13+6),"◆","")</f>
        <v/>
      </c>
      <c r="X35" s="24" t="str">
        <f>IF(AND($G35&lt;&gt;"",$F35=0,$E35&gt;=X$13,$E35&lt;=X$13+6),"◆","")</f>
        <v/>
      </c>
    </row>
    <row r="36" ht="15" customHeight="1" spans="2:24" x14ac:dyDescent="0.25">
      <c r="B36" s="17"/>
      <c r="C36" s="18"/>
      <c r="D36" s="18"/>
      <c r="E36" s="19"/>
      <c r="F36" s="17"/>
      <c r="G36" s="20" t="str">
        <f>IF(OR(E36="",F36=""),"",IF(F36=0,E36,WORKDAY(E36,F36-1)))</f>
        <v/>
      </c>
      <c r="H36" s="21"/>
      <c r="I36" s="22" t="str">
        <f>IF(AND($G36&lt;&gt;"",$F36=0,$E36&gt;=I$13,$E36&lt;=I$13+6),"◆","")</f>
        <v/>
      </c>
      <c r="J36" s="22" t="str">
        <f>IF(AND($G36&lt;&gt;"",$F36=0,$E36&gt;=J$13,$E36&lt;=J$13+6),"◆","")</f>
        <v/>
      </c>
      <c r="K36" s="22" t="str">
        <f>IF(AND($G36&lt;&gt;"",$F36=0,$E36&gt;=K$13,$E36&lt;=K$13+6),"◆","")</f>
        <v/>
      </c>
      <c r="L36" s="22" t="str">
        <f>IF(AND($G36&lt;&gt;"",$F36=0,$E36&gt;=L$13,$E36&lt;=L$13+6),"◆","")</f>
        <v/>
      </c>
      <c r="M36" s="22" t="str">
        <f>IF(AND($G36&lt;&gt;"",$F36=0,$E36&gt;=M$13,$E36&lt;=M$13+6),"◆","")</f>
        <v/>
      </c>
      <c r="N36" s="22" t="str">
        <f>IF(AND($G36&lt;&gt;"",$F36=0,$E36&gt;=N$13,$E36&lt;=N$13+6),"◆","")</f>
        <v/>
      </c>
      <c r="O36" s="22" t="str">
        <f>IF(AND($G36&lt;&gt;"",$F36=0,$E36&gt;=O$13,$E36&lt;=O$13+6),"◆","")</f>
        <v/>
      </c>
      <c r="P36" s="22" t="str">
        <f>IF(AND($G36&lt;&gt;"",$F36=0,$E36&gt;=P$13,$E36&lt;=P$13+6),"◆","")</f>
        <v/>
      </c>
      <c r="Q36" s="22" t="str">
        <f>IF(AND($G36&lt;&gt;"",$F36=0,$E36&gt;=Q$13,$E36&lt;=Q$13+6),"◆","")</f>
        <v/>
      </c>
      <c r="R36" s="22" t="str">
        <f>IF(AND($G36&lt;&gt;"",$F36=0,$E36&gt;=R$13,$E36&lt;=R$13+6),"◆","")</f>
        <v/>
      </c>
      <c r="S36" s="22" t="str">
        <f>IF(AND($G36&lt;&gt;"",$F36=0,$E36&gt;=S$13,$E36&lt;=S$13+6),"◆","")</f>
        <v/>
      </c>
      <c r="T36" s="22" t="str">
        <f>IF(AND($G36&lt;&gt;"",$F36=0,$E36&gt;=T$13,$E36&lt;=T$13+6),"◆","")</f>
        <v/>
      </c>
      <c r="U36" s="22" t="str">
        <f>IF(AND($G36&lt;&gt;"",$F36=0,$E36&gt;=U$13,$E36&lt;=U$13+6),"◆","")</f>
        <v/>
      </c>
      <c r="V36" s="22" t="str">
        <f>IF(AND($G36&lt;&gt;"",$F36=0,$E36&gt;=V$13,$E36&lt;=V$13+6),"◆","")</f>
        <v/>
      </c>
      <c r="W36" s="22" t="str">
        <f>IF(AND($G36&lt;&gt;"",$F36=0,$E36&gt;=W$13,$E36&lt;=W$13+6),"◆","")</f>
        <v/>
      </c>
      <c r="X36" s="22" t="str">
        <f>IF(AND($G36&lt;&gt;"",$F36=0,$E36&gt;=X$13,$E36&lt;=X$13+6),"◆","")</f>
        <v/>
      </c>
    </row>
    <row r="37" ht="15" customHeight="1" spans="2:24" x14ac:dyDescent="0.25">
      <c r="B37" s="17"/>
      <c r="C37" s="18"/>
      <c r="D37" s="18"/>
      <c r="E37" s="19"/>
      <c r="F37" s="17"/>
      <c r="G37" s="23" t="str">
        <f>IF(OR(E37="",F37=""),"",IF(F37=0,E37,WORKDAY(E37,F37-1)))</f>
        <v/>
      </c>
      <c r="H37" s="21"/>
      <c r="I37" s="24" t="str">
        <f>IF(AND($G37&lt;&gt;"",$F37=0,$E37&gt;=I$13,$E37&lt;=I$13+6),"◆","")</f>
        <v/>
      </c>
      <c r="J37" s="24" t="str">
        <f>IF(AND($G37&lt;&gt;"",$F37=0,$E37&gt;=J$13,$E37&lt;=J$13+6),"◆","")</f>
        <v/>
      </c>
      <c r="K37" s="24" t="str">
        <f>IF(AND($G37&lt;&gt;"",$F37=0,$E37&gt;=K$13,$E37&lt;=K$13+6),"◆","")</f>
        <v/>
      </c>
      <c r="L37" s="24" t="str">
        <f>IF(AND($G37&lt;&gt;"",$F37=0,$E37&gt;=L$13,$E37&lt;=L$13+6),"◆","")</f>
        <v/>
      </c>
      <c r="M37" s="24" t="str">
        <f>IF(AND($G37&lt;&gt;"",$F37=0,$E37&gt;=M$13,$E37&lt;=M$13+6),"◆","")</f>
        <v/>
      </c>
      <c r="N37" s="24" t="str">
        <f>IF(AND($G37&lt;&gt;"",$F37=0,$E37&gt;=N$13,$E37&lt;=N$13+6),"◆","")</f>
        <v/>
      </c>
      <c r="O37" s="24" t="str">
        <f>IF(AND($G37&lt;&gt;"",$F37=0,$E37&gt;=O$13,$E37&lt;=O$13+6),"◆","")</f>
        <v/>
      </c>
      <c r="P37" s="24" t="str">
        <f>IF(AND($G37&lt;&gt;"",$F37=0,$E37&gt;=P$13,$E37&lt;=P$13+6),"◆","")</f>
        <v/>
      </c>
      <c r="Q37" s="24" t="str">
        <f>IF(AND($G37&lt;&gt;"",$F37=0,$E37&gt;=Q$13,$E37&lt;=Q$13+6),"◆","")</f>
        <v/>
      </c>
      <c r="R37" s="24" t="str">
        <f>IF(AND($G37&lt;&gt;"",$F37=0,$E37&gt;=R$13,$E37&lt;=R$13+6),"◆","")</f>
        <v/>
      </c>
      <c r="S37" s="24" t="str">
        <f>IF(AND($G37&lt;&gt;"",$F37=0,$E37&gt;=S$13,$E37&lt;=S$13+6),"◆","")</f>
        <v/>
      </c>
      <c r="T37" s="24" t="str">
        <f>IF(AND($G37&lt;&gt;"",$F37=0,$E37&gt;=T$13,$E37&lt;=T$13+6),"◆","")</f>
        <v/>
      </c>
      <c r="U37" s="24" t="str">
        <f>IF(AND($G37&lt;&gt;"",$F37=0,$E37&gt;=U$13,$E37&lt;=U$13+6),"◆","")</f>
        <v/>
      </c>
      <c r="V37" s="24" t="str">
        <f>IF(AND($G37&lt;&gt;"",$F37=0,$E37&gt;=V$13,$E37&lt;=V$13+6),"◆","")</f>
        <v/>
      </c>
      <c r="W37" s="24" t="str">
        <f>IF(AND($G37&lt;&gt;"",$F37=0,$E37&gt;=W$13,$E37&lt;=W$13+6),"◆","")</f>
        <v/>
      </c>
      <c r="X37" s="24" t="str">
        <f>IF(AND($G37&lt;&gt;"",$F37=0,$E37&gt;=X$13,$E37&lt;=X$13+6),"◆","")</f>
        <v/>
      </c>
    </row>
    <row r="38" ht="15" customHeight="1" spans="2:24" x14ac:dyDescent="0.25">
      <c r="B38" s="17"/>
      <c r="C38" s="18"/>
      <c r="D38" s="18"/>
      <c r="E38" s="19"/>
      <c r="F38" s="17"/>
      <c r="G38" s="20" t="str">
        <f>IF(OR(E38="",F38=""),"",IF(F38=0,E38,WORKDAY(E38,F38-1)))</f>
        <v/>
      </c>
      <c r="H38" s="21"/>
      <c r="I38" s="22" t="str">
        <f>IF(AND($G38&lt;&gt;"",$F38=0,$E38&gt;=I$13,$E38&lt;=I$13+6),"◆","")</f>
        <v/>
      </c>
      <c r="J38" s="22" t="str">
        <f>IF(AND($G38&lt;&gt;"",$F38=0,$E38&gt;=J$13,$E38&lt;=J$13+6),"◆","")</f>
        <v/>
      </c>
      <c r="K38" s="22" t="str">
        <f>IF(AND($G38&lt;&gt;"",$F38=0,$E38&gt;=K$13,$E38&lt;=K$13+6),"◆","")</f>
        <v/>
      </c>
      <c r="L38" s="22" t="str">
        <f>IF(AND($G38&lt;&gt;"",$F38=0,$E38&gt;=L$13,$E38&lt;=L$13+6),"◆","")</f>
        <v/>
      </c>
      <c r="M38" s="22" t="str">
        <f>IF(AND($G38&lt;&gt;"",$F38=0,$E38&gt;=M$13,$E38&lt;=M$13+6),"◆","")</f>
        <v/>
      </c>
      <c r="N38" s="22" t="str">
        <f>IF(AND($G38&lt;&gt;"",$F38=0,$E38&gt;=N$13,$E38&lt;=N$13+6),"◆","")</f>
        <v/>
      </c>
      <c r="O38" s="22" t="str">
        <f>IF(AND($G38&lt;&gt;"",$F38=0,$E38&gt;=O$13,$E38&lt;=O$13+6),"◆","")</f>
        <v/>
      </c>
      <c r="P38" s="22" t="str">
        <f>IF(AND($G38&lt;&gt;"",$F38=0,$E38&gt;=P$13,$E38&lt;=P$13+6),"◆","")</f>
        <v/>
      </c>
      <c r="Q38" s="22" t="str">
        <f>IF(AND($G38&lt;&gt;"",$F38=0,$E38&gt;=Q$13,$E38&lt;=Q$13+6),"◆","")</f>
        <v/>
      </c>
      <c r="R38" s="22" t="str">
        <f>IF(AND($G38&lt;&gt;"",$F38=0,$E38&gt;=R$13,$E38&lt;=R$13+6),"◆","")</f>
        <v/>
      </c>
      <c r="S38" s="22" t="str">
        <f>IF(AND($G38&lt;&gt;"",$F38=0,$E38&gt;=S$13,$E38&lt;=S$13+6),"◆","")</f>
        <v/>
      </c>
      <c r="T38" s="22" t="str">
        <f>IF(AND($G38&lt;&gt;"",$F38=0,$E38&gt;=T$13,$E38&lt;=T$13+6),"◆","")</f>
        <v/>
      </c>
      <c r="U38" s="22" t="str">
        <f>IF(AND($G38&lt;&gt;"",$F38=0,$E38&gt;=U$13,$E38&lt;=U$13+6),"◆","")</f>
        <v/>
      </c>
      <c r="V38" s="22" t="str">
        <f>IF(AND($G38&lt;&gt;"",$F38=0,$E38&gt;=V$13,$E38&lt;=V$13+6),"◆","")</f>
        <v/>
      </c>
      <c r="W38" s="22" t="str">
        <f>IF(AND($G38&lt;&gt;"",$F38=0,$E38&gt;=W$13,$E38&lt;=W$13+6),"◆","")</f>
        <v/>
      </c>
      <c r="X38" s="22" t="str">
        <f>IF(AND($G38&lt;&gt;"",$F38=0,$E38&gt;=X$13,$E38&lt;=X$13+6),"◆","")</f>
        <v/>
      </c>
    </row>
    <row r="39" ht="15" customHeight="1" spans="2:24" x14ac:dyDescent="0.25">
      <c r="B39" s="17"/>
      <c r="C39" s="18"/>
      <c r="D39" s="18"/>
      <c r="E39" s="19"/>
      <c r="F39" s="17"/>
      <c r="G39" s="23" t="str">
        <f>IF(OR(E39="",F39=""),"",IF(F39=0,E39,WORKDAY(E39,F39-1)))</f>
        <v/>
      </c>
      <c r="H39" s="21"/>
      <c r="I39" s="24" t="str">
        <f>IF(AND($G39&lt;&gt;"",$F39=0,$E39&gt;=I$13,$E39&lt;=I$13+6),"◆","")</f>
        <v/>
      </c>
      <c r="J39" s="24" t="str">
        <f>IF(AND($G39&lt;&gt;"",$F39=0,$E39&gt;=J$13,$E39&lt;=J$13+6),"◆","")</f>
        <v/>
      </c>
      <c r="K39" s="24" t="str">
        <f>IF(AND($G39&lt;&gt;"",$F39=0,$E39&gt;=K$13,$E39&lt;=K$13+6),"◆","")</f>
        <v/>
      </c>
      <c r="L39" s="24" t="str">
        <f>IF(AND($G39&lt;&gt;"",$F39=0,$E39&gt;=L$13,$E39&lt;=L$13+6),"◆","")</f>
        <v/>
      </c>
      <c r="M39" s="24" t="str">
        <f>IF(AND($G39&lt;&gt;"",$F39=0,$E39&gt;=M$13,$E39&lt;=M$13+6),"◆","")</f>
        <v/>
      </c>
      <c r="N39" s="24" t="str">
        <f>IF(AND($G39&lt;&gt;"",$F39=0,$E39&gt;=N$13,$E39&lt;=N$13+6),"◆","")</f>
        <v/>
      </c>
      <c r="O39" s="24" t="str">
        <f>IF(AND($G39&lt;&gt;"",$F39=0,$E39&gt;=O$13,$E39&lt;=O$13+6),"◆","")</f>
        <v/>
      </c>
      <c r="P39" s="24" t="str">
        <f>IF(AND($G39&lt;&gt;"",$F39=0,$E39&gt;=P$13,$E39&lt;=P$13+6),"◆","")</f>
        <v/>
      </c>
      <c r="Q39" s="24" t="str">
        <f>IF(AND($G39&lt;&gt;"",$F39=0,$E39&gt;=Q$13,$E39&lt;=Q$13+6),"◆","")</f>
        <v/>
      </c>
      <c r="R39" s="24" t="str">
        <f>IF(AND($G39&lt;&gt;"",$F39=0,$E39&gt;=R$13,$E39&lt;=R$13+6),"◆","")</f>
        <v/>
      </c>
      <c r="S39" s="24" t="str">
        <f>IF(AND($G39&lt;&gt;"",$F39=0,$E39&gt;=S$13,$E39&lt;=S$13+6),"◆","")</f>
        <v/>
      </c>
      <c r="T39" s="24" t="str">
        <f>IF(AND($G39&lt;&gt;"",$F39=0,$E39&gt;=T$13,$E39&lt;=T$13+6),"◆","")</f>
        <v/>
      </c>
      <c r="U39" s="24" t="str">
        <f>IF(AND($G39&lt;&gt;"",$F39=0,$E39&gt;=U$13,$E39&lt;=U$13+6),"◆","")</f>
        <v/>
      </c>
      <c r="V39" s="24" t="str">
        <f>IF(AND($G39&lt;&gt;"",$F39=0,$E39&gt;=V$13,$E39&lt;=V$13+6),"◆","")</f>
        <v/>
      </c>
      <c r="W39" s="24" t="str">
        <f>IF(AND($G39&lt;&gt;"",$F39=0,$E39&gt;=W$13,$E39&lt;=W$13+6),"◆","")</f>
        <v/>
      </c>
      <c r="X39" s="24" t="str">
        <f>IF(AND($G39&lt;&gt;"",$F39=0,$E39&gt;=X$13,$E39&lt;=X$13+6),"◆","")</f>
        <v/>
      </c>
    </row>
    <row r="40" ht="15" customHeight="1" spans="2:24" x14ac:dyDescent="0.25">
      <c r="B40" s="17"/>
      <c r="C40" s="18"/>
      <c r="D40" s="18"/>
      <c r="E40" s="19"/>
      <c r="F40" s="17"/>
      <c r="G40" s="20" t="str">
        <f>IF(OR(E40="",F40=""),"",IF(F40=0,E40,WORKDAY(E40,F40-1)))</f>
        <v/>
      </c>
      <c r="H40" s="21"/>
      <c r="I40" s="22" t="str">
        <f>IF(AND($G40&lt;&gt;"",$F40=0,$E40&gt;=I$13,$E40&lt;=I$13+6),"◆","")</f>
        <v/>
      </c>
      <c r="J40" s="22" t="str">
        <f>IF(AND($G40&lt;&gt;"",$F40=0,$E40&gt;=J$13,$E40&lt;=J$13+6),"◆","")</f>
        <v/>
      </c>
      <c r="K40" s="22" t="str">
        <f>IF(AND($G40&lt;&gt;"",$F40=0,$E40&gt;=K$13,$E40&lt;=K$13+6),"◆","")</f>
        <v/>
      </c>
      <c r="L40" s="22" t="str">
        <f>IF(AND($G40&lt;&gt;"",$F40=0,$E40&gt;=L$13,$E40&lt;=L$13+6),"◆","")</f>
        <v/>
      </c>
      <c r="M40" s="22" t="str">
        <f>IF(AND($G40&lt;&gt;"",$F40=0,$E40&gt;=M$13,$E40&lt;=M$13+6),"◆","")</f>
        <v/>
      </c>
      <c r="N40" s="22" t="str">
        <f>IF(AND($G40&lt;&gt;"",$F40=0,$E40&gt;=N$13,$E40&lt;=N$13+6),"◆","")</f>
        <v/>
      </c>
      <c r="O40" s="22" t="str">
        <f>IF(AND($G40&lt;&gt;"",$F40=0,$E40&gt;=O$13,$E40&lt;=O$13+6),"◆","")</f>
        <v/>
      </c>
      <c r="P40" s="22" t="str">
        <f>IF(AND($G40&lt;&gt;"",$F40=0,$E40&gt;=P$13,$E40&lt;=P$13+6),"◆","")</f>
        <v/>
      </c>
      <c r="Q40" s="22" t="str">
        <f>IF(AND($G40&lt;&gt;"",$F40=0,$E40&gt;=Q$13,$E40&lt;=Q$13+6),"◆","")</f>
        <v/>
      </c>
      <c r="R40" s="22" t="str">
        <f>IF(AND($G40&lt;&gt;"",$F40=0,$E40&gt;=R$13,$E40&lt;=R$13+6),"◆","")</f>
        <v/>
      </c>
      <c r="S40" s="22" t="str">
        <f>IF(AND($G40&lt;&gt;"",$F40=0,$E40&gt;=S$13,$E40&lt;=S$13+6),"◆","")</f>
        <v/>
      </c>
      <c r="T40" s="22" t="str">
        <f>IF(AND($G40&lt;&gt;"",$F40=0,$E40&gt;=T$13,$E40&lt;=T$13+6),"◆","")</f>
        <v/>
      </c>
      <c r="U40" s="22" t="str">
        <f>IF(AND($G40&lt;&gt;"",$F40=0,$E40&gt;=U$13,$E40&lt;=U$13+6),"◆","")</f>
        <v/>
      </c>
      <c r="V40" s="22" t="str">
        <f>IF(AND($G40&lt;&gt;"",$F40=0,$E40&gt;=V$13,$E40&lt;=V$13+6),"◆","")</f>
        <v/>
      </c>
      <c r="W40" s="22" t="str">
        <f>IF(AND($G40&lt;&gt;"",$F40=0,$E40&gt;=W$13,$E40&lt;=W$13+6),"◆","")</f>
        <v/>
      </c>
      <c r="X40" s="22" t="str">
        <f>IF(AND($G40&lt;&gt;"",$F40=0,$E40&gt;=X$13,$E40&lt;=X$13+6),"◆","")</f>
        <v/>
      </c>
    </row>
    <row r="41" ht="15" customHeight="1" spans="2:24" x14ac:dyDescent="0.25">
      <c r="B41" s="17"/>
      <c r="C41" s="18"/>
      <c r="D41" s="18"/>
      <c r="E41" s="19"/>
      <c r="F41" s="17"/>
      <c r="G41" s="23" t="str">
        <f>IF(OR(E41="",F41=""),"",IF(F41=0,E41,WORKDAY(E41,F41-1)))</f>
        <v/>
      </c>
      <c r="H41" s="21"/>
      <c r="I41" s="24" t="str">
        <f>IF(AND($G41&lt;&gt;"",$F41=0,$E41&gt;=I$13,$E41&lt;=I$13+6),"◆","")</f>
        <v/>
      </c>
      <c r="J41" s="24" t="str">
        <f>IF(AND($G41&lt;&gt;"",$F41=0,$E41&gt;=J$13,$E41&lt;=J$13+6),"◆","")</f>
        <v/>
      </c>
      <c r="K41" s="24" t="str">
        <f>IF(AND($G41&lt;&gt;"",$F41=0,$E41&gt;=K$13,$E41&lt;=K$13+6),"◆","")</f>
        <v/>
      </c>
      <c r="L41" s="24" t="str">
        <f>IF(AND($G41&lt;&gt;"",$F41=0,$E41&gt;=L$13,$E41&lt;=L$13+6),"◆","")</f>
        <v/>
      </c>
      <c r="M41" s="24" t="str">
        <f>IF(AND($G41&lt;&gt;"",$F41=0,$E41&gt;=M$13,$E41&lt;=M$13+6),"◆","")</f>
        <v/>
      </c>
      <c r="N41" s="24" t="str">
        <f>IF(AND($G41&lt;&gt;"",$F41=0,$E41&gt;=N$13,$E41&lt;=N$13+6),"◆","")</f>
        <v/>
      </c>
      <c r="O41" s="24" t="str">
        <f>IF(AND($G41&lt;&gt;"",$F41=0,$E41&gt;=O$13,$E41&lt;=O$13+6),"◆","")</f>
        <v/>
      </c>
      <c r="P41" s="24" t="str">
        <f>IF(AND($G41&lt;&gt;"",$F41=0,$E41&gt;=P$13,$E41&lt;=P$13+6),"◆","")</f>
        <v/>
      </c>
      <c r="Q41" s="24" t="str">
        <f>IF(AND($G41&lt;&gt;"",$F41=0,$E41&gt;=Q$13,$E41&lt;=Q$13+6),"◆","")</f>
        <v/>
      </c>
      <c r="R41" s="24" t="str">
        <f>IF(AND($G41&lt;&gt;"",$F41=0,$E41&gt;=R$13,$E41&lt;=R$13+6),"◆","")</f>
        <v/>
      </c>
      <c r="S41" s="24" t="str">
        <f>IF(AND($G41&lt;&gt;"",$F41=0,$E41&gt;=S$13,$E41&lt;=S$13+6),"◆","")</f>
        <v/>
      </c>
      <c r="T41" s="24" t="str">
        <f>IF(AND($G41&lt;&gt;"",$F41=0,$E41&gt;=T$13,$E41&lt;=T$13+6),"◆","")</f>
        <v/>
      </c>
      <c r="U41" s="24" t="str">
        <f>IF(AND($G41&lt;&gt;"",$F41=0,$E41&gt;=U$13,$E41&lt;=U$13+6),"◆","")</f>
        <v/>
      </c>
      <c r="V41" s="24" t="str">
        <f>IF(AND($G41&lt;&gt;"",$F41=0,$E41&gt;=V$13,$E41&lt;=V$13+6),"◆","")</f>
        <v/>
      </c>
      <c r="W41" s="24" t="str">
        <f>IF(AND($G41&lt;&gt;"",$F41=0,$E41&gt;=W$13,$E41&lt;=W$13+6),"◆","")</f>
        <v/>
      </c>
      <c r="X41" s="24" t="str">
        <f>IF(AND($G41&lt;&gt;"",$F41=0,$E41&gt;=X$13,$E41&lt;=X$13+6),"◆","")</f>
        <v/>
      </c>
    </row>
    <row r="42" ht="15" customHeight="1" spans="2:24" x14ac:dyDescent="0.25">
      <c r="B42" s="17"/>
      <c r="C42" s="18"/>
      <c r="D42" s="18"/>
      <c r="E42" s="19"/>
      <c r="F42" s="17"/>
      <c r="G42" s="20" t="str">
        <f>IF(OR(E42="",F42=""),"",IF(F42=0,E42,WORKDAY(E42,F42-1)))</f>
        <v/>
      </c>
      <c r="H42" s="21"/>
      <c r="I42" s="22" t="str">
        <f>IF(AND($G42&lt;&gt;"",$F42=0,$E42&gt;=I$13,$E42&lt;=I$13+6),"◆","")</f>
        <v/>
      </c>
      <c r="J42" s="22" t="str">
        <f>IF(AND($G42&lt;&gt;"",$F42=0,$E42&gt;=J$13,$E42&lt;=J$13+6),"◆","")</f>
        <v/>
      </c>
      <c r="K42" s="22" t="str">
        <f>IF(AND($G42&lt;&gt;"",$F42=0,$E42&gt;=K$13,$E42&lt;=K$13+6),"◆","")</f>
        <v/>
      </c>
      <c r="L42" s="22" t="str">
        <f>IF(AND($G42&lt;&gt;"",$F42=0,$E42&gt;=L$13,$E42&lt;=L$13+6),"◆","")</f>
        <v/>
      </c>
      <c r="M42" s="22" t="str">
        <f>IF(AND($G42&lt;&gt;"",$F42=0,$E42&gt;=M$13,$E42&lt;=M$13+6),"◆","")</f>
        <v/>
      </c>
      <c r="N42" s="22" t="str">
        <f>IF(AND($G42&lt;&gt;"",$F42=0,$E42&gt;=N$13,$E42&lt;=N$13+6),"◆","")</f>
        <v/>
      </c>
      <c r="O42" s="22" t="str">
        <f>IF(AND($G42&lt;&gt;"",$F42=0,$E42&gt;=O$13,$E42&lt;=O$13+6),"◆","")</f>
        <v/>
      </c>
      <c r="P42" s="22" t="str">
        <f>IF(AND($G42&lt;&gt;"",$F42=0,$E42&gt;=P$13,$E42&lt;=P$13+6),"◆","")</f>
        <v/>
      </c>
      <c r="Q42" s="22" t="str">
        <f>IF(AND($G42&lt;&gt;"",$F42=0,$E42&gt;=Q$13,$E42&lt;=Q$13+6),"◆","")</f>
        <v/>
      </c>
      <c r="R42" s="22" t="str">
        <f>IF(AND($G42&lt;&gt;"",$F42=0,$E42&gt;=R$13,$E42&lt;=R$13+6),"◆","")</f>
        <v/>
      </c>
      <c r="S42" s="22" t="str">
        <f>IF(AND($G42&lt;&gt;"",$F42=0,$E42&gt;=S$13,$E42&lt;=S$13+6),"◆","")</f>
        <v/>
      </c>
      <c r="T42" s="22" t="str">
        <f>IF(AND($G42&lt;&gt;"",$F42=0,$E42&gt;=T$13,$E42&lt;=T$13+6),"◆","")</f>
        <v/>
      </c>
      <c r="U42" s="22" t="str">
        <f>IF(AND($G42&lt;&gt;"",$F42=0,$E42&gt;=U$13,$E42&lt;=U$13+6),"◆","")</f>
        <v/>
      </c>
      <c r="V42" s="22" t="str">
        <f>IF(AND($G42&lt;&gt;"",$F42=0,$E42&gt;=V$13,$E42&lt;=V$13+6),"◆","")</f>
        <v/>
      </c>
      <c r="W42" s="22" t="str">
        <f>IF(AND($G42&lt;&gt;"",$F42=0,$E42&gt;=W$13,$E42&lt;=W$13+6),"◆","")</f>
        <v/>
      </c>
      <c r="X42" s="22" t="str">
        <f>IF(AND($G42&lt;&gt;"",$F42=0,$E42&gt;=X$13,$E42&lt;=X$13+6),"◆","")</f>
        <v/>
      </c>
    </row>
    <row r="43" ht="15" customHeight="1" spans="2:24" x14ac:dyDescent="0.25">
      <c r="B43" s="17"/>
      <c r="C43" s="18"/>
      <c r="D43" s="18"/>
      <c r="E43" s="19"/>
      <c r="F43" s="17"/>
      <c r="G43" s="23" t="str">
        <f>IF(OR(E43="",F43=""),"",IF(F43=0,E43,WORKDAY(E43,F43-1)))</f>
        <v/>
      </c>
      <c r="H43" s="21"/>
      <c r="I43" s="24" t="str">
        <f>IF(AND($G43&lt;&gt;"",$F43=0,$E43&gt;=I$13,$E43&lt;=I$13+6),"◆","")</f>
        <v/>
      </c>
      <c r="J43" s="24" t="str">
        <f>IF(AND($G43&lt;&gt;"",$F43=0,$E43&gt;=J$13,$E43&lt;=J$13+6),"◆","")</f>
        <v/>
      </c>
      <c r="K43" s="24" t="str">
        <f>IF(AND($G43&lt;&gt;"",$F43=0,$E43&gt;=K$13,$E43&lt;=K$13+6),"◆","")</f>
        <v/>
      </c>
      <c r="L43" s="24" t="str">
        <f>IF(AND($G43&lt;&gt;"",$F43=0,$E43&gt;=L$13,$E43&lt;=L$13+6),"◆","")</f>
        <v/>
      </c>
      <c r="M43" s="24" t="str">
        <f>IF(AND($G43&lt;&gt;"",$F43=0,$E43&gt;=M$13,$E43&lt;=M$13+6),"◆","")</f>
        <v/>
      </c>
      <c r="N43" s="24" t="str">
        <f>IF(AND($G43&lt;&gt;"",$F43=0,$E43&gt;=N$13,$E43&lt;=N$13+6),"◆","")</f>
        <v/>
      </c>
      <c r="O43" s="24" t="str">
        <f>IF(AND($G43&lt;&gt;"",$F43=0,$E43&gt;=O$13,$E43&lt;=O$13+6),"◆","")</f>
        <v/>
      </c>
      <c r="P43" s="24" t="str">
        <f>IF(AND($G43&lt;&gt;"",$F43=0,$E43&gt;=P$13,$E43&lt;=P$13+6),"◆","")</f>
        <v/>
      </c>
      <c r="Q43" s="24" t="str">
        <f>IF(AND($G43&lt;&gt;"",$F43=0,$E43&gt;=Q$13,$E43&lt;=Q$13+6),"◆","")</f>
        <v/>
      </c>
      <c r="R43" s="24" t="str">
        <f>IF(AND($G43&lt;&gt;"",$F43=0,$E43&gt;=R$13,$E43&lt;=R$13+6),"◆","")</f>
        <v/>
      </c>
      <c r="S43" s="24" t="str">
        <f>IF(AND($G43&lt;&gt;"",$F43=0,$E43&gt;=S$13,$E43&lt;=S$13+6),"◆","")</f>
        <v/>
      </c>
      <c r="T43" s="24" t="str">
        <f>IF(AND($G43&lt;&gt;"",$F43=0,$E43&gt;=T$13,$E43&lt;=T$13+6),"◆","")</f>
        <v/>
      </c>
      <c r="U43" s="24" t="str">
        <f>IF(AND($G43&lt;&gt;"",$F43=0,$E43&gt;=U$13,$E43&lt;=U$13+6),"◆","")</f>
        <v/>
      </c>
      <c r="V43" s="24" t="str">
        <f>IF(AND($G43&lt;&gt;"",$F43=0,$E43&gt;=V$13,$E43&lt;=V$13+6),"◆","")</f>
        <v/>
      </c>
      <c r="W43" s="24" t="str">
        <f>IF(AND($G43&lt;&gt;"",$F43=0,$E43&gt;=W$13,$E43&lt;=W$13+6),"◆","")</f>
        <v/>
      </c>
      <c r="X43" s="24" t="str">
        <f>IF(AND($G43&lt;&gt;"",$F43=0,$E43&gt;=X$13,$E43&lt;=X$13+6),"◆","")</f>
        <v/>
      </c>
    </row>
    <row r="44" ht="15" customHeight="1" spans="2:24" x14ac:dyDescent="0.25">
      <c r="B44" s="17"/>
      <c r="C44" s="18"/>
      <c r="D44" s="18"/>
      <c r="E44" s="19"/>
      <c r="F44" s="17"/>
      <c r="G44" s="20" t="str">
        <f>IF(OR(E44="",F44=""),"",IF(F44=0,E44,WORKDAY(E44,F44-1)))</f>
        <v/>
      </c>
      <c r="H44" s="21"/>
      <c r="I44" s="22" t="str">
        <f>IF(AND($G44&lt;&gt;"",$F44=0,$E44&gt;=I$13,$E44&lt;=I$13+6),"◆","")</f>
        <v/>
      </c>
      <c r="J44" s="22" t="str">
        <f>IF(AND($G44&lt;&gt;"",$F44=0,$E44&gt;=J$13,$E44&lt;=J$13+6),"◆","")</f>
        <v/>
      </c>
      <c r="K44" s="22" t="str">
        <f>IF(AND($G44&lt;&gt;"",$F44=0,$E44&gt;=K$13,$E44&lt;=K$13+6),"◆","")</f>
        <v/>
      </c>
      <c r="L44" s="22" t="str">
        <f>IF(AND($G44&lt;&gt;"",$F44=0,$E44&gt;=L$13,$E44&lt;=L$13+6),"◆","")</f>
        <v/>
      </c>
      <c r="M44" s="22" t="str">
        <f>IF(AND($G44&lt;&gt;"",$F44=0,$E44&gt;=M$13,$E44&lt;=M$13+6),"◆","")</f>
        <v/>
      </c>
      <c r="N44" s="22" t="str">
        <f>IF(AND($G44&lt;&gt;"",$F44=0,$E44&gt;=N$13,$E44&lt;=N$13+6),"◆","")</f>
        <v/>
      </c>
      <c r="O44" s="22" t="str">
        <f>IF(AND($G44&lt;&gt;"",$F44=0,$E44&gt;=O$13,$E44&lt;=O$13+6),"◆","")</f>
        <v/>
      </c>
      <c r="P44" s="22" t="str">
        <f>IF(AND($G44&lt;&gt;"",$F44=0,$E44&gt;=P$13,$E44&lt;=P$13+6),"◆","")</f>
        <v/>
      </c>
      <c r="Q44" s="22" t="str">
        <f>IF(AND($G44&lt;&gt;"",$F44=0,$E44&gt;=Q$13,$E44&lt;=Q$13+6),"◆","")</f>
        <v/>
      </c>
      <c r="R44" s="22" t="str">
        <f>IF(AND($G44&lt;&gt;"",$F44=0,$E44&gt;=R$13,$E44&lt;=R$13+6),"◆","")</f>
        <v/>
      </c>
      <c r="S44" s="22" t="str">
        <f>IF(AND($G44&lt;&gt;"",$F44=0,$E44&gt;=S$13,$E44&lt;=S$13+6),"◆","")</f>
        <v/>
      </c>
      <c r="T44" s="22" t="str">
        <f>IF(AND($G44&lt;&gt;"",$F44=0,$E44&gt;=T$13,$E44&lt;=T$13+6),"◆","")</f>
        <v/>
      </c>
      <c r="U44" s="22" t="str">
        <f>IF(AND($G44&lt;&gt;"",$F44=0,$E44&gt;=U$13,$E44&lt;=U$13+6),"◆","")</f>
        <v/>
      </c>
      <c r="V44" s="22" t="str">
        <f>IF(AND($G44&lt;&gt;"",$F44=0,$E44&gt;=V$13,$E44&lt;=V$13+6),"◆","")</f>
        <v/>
      </c>
      <c r="W44" s="22" t="str">
        <f>IF(AND($G44&lt;&gt;"",$F44=0,$E44&gt;=W$13,$E44&lt;=W$13+6),"◆","")</f>
        <v/>
      </c>
      <c r="X44" s="22" t="str">
        <f>IF(AND($G44&lt;&gt;"",$F44=0,$E44&gt;=X$13,$E44&lt;=X$13+6),"◆","")</f>
        <v/>
      </c>
    </row>
    <row r="45" ht="15" customHeight="1" spans="2:24" x14ac:dyDescent="0.25">
      <c r="B45" s="17"/>
      <c r="C45" s="18"/>
      <c r="D45" s="18"/>
      <c r="E45" s="19"/>
      <c r="F45" s="17"/>
      <c r="G45" s="23" t="str">
        <f>IF(OR(E45="",F45=""),"",IF(F45=0,E45,WORKDAY(E45,F45-1)))</f>
        <v/>
      </c>
      <c r="H45" s="21"/>
      <c r="I45" s="24" t="str">
        <f>IF(AND($G45&lt;&gt;"",$F45=0,$E45&gt;=I$13,$E45&lt;=I$13+6),"◆","")</f>
        <v/>
      </c>
      <c r="J45" s="24" t="str">
        <f>IF(AND($G45&lt;&gt;"",$F45=0,$E45&gt;=J$13,$E45&lt;=J$13+6),"◆","")</f>
        <v/>
      </c>
      <c r="K45" s="24" t="str">
        <f>IF(AND($G45&lt;&gt;"",$F45=0,$E45&gt;=K$13,$E45&lt;=K$13+6),"◆","")</f>
        <v/>
      </c>
      <c r="L45" s="24" t="str">
        <f>IF(AND($G45&lt;&gt;"",$F45=0,$E45&gt;=L$13,$E45&lt;=L$13+6),"◆","")</f>
        <v/>
      </c>
      <c r="M45" s="24" t="str">
        <f>IF(AND($G45&lt;&gt;"",$F45=0,$E45&gt;=M$13,$E45&lt;=M$13+6),"◆","")</f>
        <v/>
      </c>
      <c r="N45" s="24" t="str">
        <f>IF(AND($G45&lt;&gt;"",$F45=0,$E45&gt;=N$13,$E45&lt;=N$13+6),"◆","")</f>
        <v/>
      </c>
      <c r="O45" s="24" t="str">
        <f>IF(AND($G45&lt;&gt;"",$F45=0,$E45&gt;=O$13,$E45&lt;=O$13+6),"◆","")</f>
        <v/>
      </c>
      <c r="P45" s="24" t="str">
        <f>IF(AND($G45&lt;&gt;"",$F45=0,$E45&gt;=P$13,$E45&lt;=P$13+6),"◆","")</f>
        <v/>
      </c>
      <c r="Q45" s="24" t="str">
        <f>IF(AND($G45&lt;&gt;"",$F45=0,$E45&gt;=Q$13,$E45&lt;=Q$13+6),"◆","")</f>
        <v/>
      </c>
      <c r="R45" s="24" t="str">
        <f>IF(AND($G45&lt;&gt;"",$F45=0,$E45&gt;=R$13,$E45&lt;=R$13+6),"◆","")</f>
        <v/>
      </c>
      <c r="S45" s="24" t="str">
        <f>IF(AND($G45&lt;&gt;"",$F45=0,$E45&gt;=S$13,$E45&lt;=S$13+6),"◆","")</f>
        <v/>
      </c>
      <c r="T45" s="24" t="str">
        <f>IF(AND($G45&lt;&gt;"",$F45=0,$E45&gt;=T$13,$E45&lt;=T$13+6),"◆","")</f>
        <v/>
      </c>
      <c r="U45" s="24" t="str">
        <f>IF(AND($G45&lt;&gt;"",$F45=0,$E45&gt;=U$13,$E45&lt;=U$13+6),"◆","")</f>
        <v/>
      </c>
      <c r="V45" s="24" t="str">
        <f>IF(AND($G45&lt;&gt;"",$F45=0,$E45&gt;=V$13,$E45&lt;=V$13+6),"◆","")</f>
        <v/>
      </c>
      <c r="W45" s="24" t="str">
        <f>IF(AND($G45&lt;&gt;"",$F45=0,$E45&gt;=W$13,$E45&lt;=W$13+6),"◆","")</f>
        <v/>
      </c>
      <c r="X45" s="24" t="str">
        <f>IF(AND($G45&lt;&gt;"",$F45=0,$E45&gt;=X$13,$E45&lt;=X$13+6),"◆","")</f>
        <v/>
      </c>
    </row>
    <row r="46" ht="15" customHeight="1" spans="2:24" x14ac:dyDescent="0.25">
      <c r="B46" s="17"/>
      <c r="C46" s="18"/>
      <c r="D46" s="18"/>
      <c r="E46" s="19"/>
      <c r="F46" s="17"/>
      <c r="G46" s="20" t="str">
        <f>IF(OR(E46="",F46=""),"",IF(F46=0,E46,WORKDAY(E46,F46-1)))</f>
        <v/>
      </c>
      <c r="H46" s="21"/>
      <c r="I46" s="22" t="str">
        <f>IF(AND($G46&lt;&gt;"",$F46=0,$E46&gt;=I$13,$E46&lt;=I$13+6),"◆","")</f>
        <v/>
      </c>
      <c r="J46" s="22" t="str">
        <f>IF(AND($G46&lt;&gt;"",$F46=0,$E46&gt;=J$13,$E46&lt;=J$13+6),"◆","")</f>
        <v/>
      </c>
      <c r="K46" s="22" t="str">
        <f>IF(AND($G46&lt;&gt;"",$F46=0,$E46&gt;=K$13,$E46&lt;=K$13+6),"◆","")</f>
        <v/>
      </c>
      <c r="L46" s="22" t="str">
        <f>IF(AND($G46&lt;&gt;"",$F46=0,$E46&gt;=L$13,$E46&lt;=L$13+6),"◆","")</f>
        <v/>
      </c>
      <c r="M46" s="22" t="str">
        <f>IF(AND($G46&lt;&gt;"",$F46=0,$E46&gt;=M$13,$E46&lt;=M$13+6),"◆","")</f>
        <v/>
      </c>
      <c r="N46" s="22" t="str">
        <f>IF(AND($G46&lt;&gt;"",$F46=0,$E46&gt;=N$13,$E46&lt;=N$13+6),"◆","")</f>
        <v/>
      </c>
      <c r="O46" s="22" t="str">
        <f>IF(AND($G46&lt;&gt;"",$F46=0,$E46&gt;=O$13,$E46&lt;=O$13+6),"◆","")</f>
        <v/>
      </c>
      <c r="P46" s="22" t="str">
        <f>IF(AND($G46&lt;&gt;"",$F46=0,$E46&gt;=P$13,$E46&lt;=P$13+6),"◆","")</f>
        <v/>
      </c>
      <c r="Q46" s="22" t="str">
        <f>IF(AND($G46&lt;&gt;"",$F46=0,$E46&gt;=Q$13,$E46&lt;=Q$13+6),"◆","")</f>
        <v/>
      </c>
      <c r="R46" s="22" t="str">
        <f>IF(AND($G46&lt;&gt;"",$F46=0,$E46&gt;=R$13,$E46&lt;=R$13+6),"◆","")</f>
        <v/>
      </c>
      <c r="S46" s="22" t="str">
        <f>IF(AND($G46&lt;&gt;"",$F46=0,$E46&gt;=S$13,$E46&lt;=S$13+6),"◆","")</f>
        <v/>
      </c>
      <c r="T46" s="22" t="str">
        <f>IF(AND($G46&lt;&gt;"",$F46=0,$E46&gt;=T$13,$E46&lt;=T$13+6),"◆","")</f>
        <v/>
      </c>
      <c r="U46" s="22" t="str">
        <f>IF(AND($G46&lt;&gt;"",$F46=0,$E46&gt;=U$13,$E46&lt;=U$13+6),"◆","")</f>
        <v/>
      </c>
      <c r="V46" s="22" t="str">
        <f>IF(AND($G46&lt;&gt;"",$F46=0,$E46&gt;=V$13,$E46&lt;=V$13+6),"◆","")</f>
        <v/>
      </c>
      <c r="W46" s="22" t="str">
        <f>IF(AND($G46&lt;&gt;"",$F46=0,$E46&gt;=W$13,$E46&lt;=W$13+6),"◆","")</f>
        <v/>
      </c>
      <c r="X46" s="22" t="str">
        <f>IF(AND($G46&lt;&gt;"",$F46=0,$E46&gt;=X$13,$E46&lt;=X$13+6),"◆","")</f>
        <v/>
      </c>
    </row>
    <row r="47" ht="15" customHeight="1" spans="2:24" x14ac:dyDescent="0.25">
      <c r="B47" s="17"/>
      <c r="C47" s="18"/>
      <c r="D47" s="18"/>
      <c r="E47" s="19"/>
      <c r="F47" s="17"/>
      <c r="G47" s="23" t="str">
        <f>IF(OR(E47="",F47=""),"",IF(F47=0,E47,WORKDAY(E47,F47-1)))</f>
        <v/>
      </c>
      <c r="H47" s="21"/>
      <c r="I47" s="24" t="str">
        <f>IF(AND($G47&lt;&gt;"",$F47=0,$E47&gt;=I$13,$E47&lt;=I$13+6),"◆","")</f>
        <v/>
      </c>
      <c r="J47" s="24" t="str">
        <f>IF(AND($G47&lt;&gt;"",$F47=0,$E47&gt;=J$13,$E47&lt;=J$13+6),"◆","")</f>
        <v/>
      </c>
      <c r="K47" s="24" t="str">
        <f>IF(AND($G47&lt;&gt;"",$F47=0,$E47&gt;=K$13,$E47&lt;=K$13+6),"◆","")</f>
        <v/>
      </c>
      <c r="L47" s="24" t="str">
        <f>IF(AND($G47&lt;&gt;"",$F47=0,$E47&gt;=L$13,$E47&lt;=L$13+6),"◆","")</f>
        <v/>
      </c>
      <c r="M47" s="24" t="str">
        <f>IF(AND($G47&lt;&gt;"",$F47=0,$E47&gt;=M$13,$E47&lt;=M$13+6),"◆","")</f>
        <v/>
      </c>
      <c r="N47" s="24" t="str">
        <f>IF(AND($G47&lt;&gt;"",$F47=0,$E47&gt;=N$13,$E47&lt;=N$13+6),"◆","")</f>
        <v/>
      </c>
      <c r="O47" s="24" t="str">
        <f>IF(AND($G47&lt;&gt;"",$F47=0,$E47&gt;=O$13,$E47&lt;=O$13+6),"◆","")</f>
        <v/>
      </c>
      <c r="P47" s="24" t="str">
        <f>IF(AND($G47&lt;&gt;"",$F47=0,$E47&gt;=P$13,$E47&lt;=P$13+6),"◆","")</f>
        <v/>
      </c>
      <c r="Q47" s="24" t="str">
        <f>IF(AND($G47&lt;&gt;"",$F47=0,$E47&gt;=Q$13,$E47&lt;=Q$13+6),"◆","")</f>
        <v/>
      </c>
      <c r="R47" s="24" t="str">
        <f>IF(AND($G47&lt;&gt;"",$F47=0,$E47&gt;=R$13,$E47&lt;=R$13+6),"◆","")</f>
        <v/>
      </c>
      <c r="S47" s="24" t="str">
        <f>IF(AND($G47&lt;&gt;"",$F47=0,$E47&gt;=S$13,$E47&lt;=S$13+6),"◆","")</f>
        <v/>
      </c>
      <c r="T47" s="24" t="str">
        <f>IF(AND($G47&lt;&gt;"",$F47=0,$E47&gt;=T$13,$E47&lt;=T$13+6),"◆","")</f>
        <v/>
      </c>
      <c r="U47" s="24" t="str">
        <f>IF(AND($G47&lt;&gt;"",$F47=0,$E47&gt;=U$13,$E47&lt;=U$13+6),"◆","")</f>
        <v/>
      </c>
      <c r="V47" s="24" t="str">
        <f>IF(AND($G47&lt;&gt;"",$F47=0,$E47&gt;=V$13,$E47&lt;=V$13+6),"◆","")</f>
        <v/>
      </c>
      <c r="W47" s="24" t="str">
        <f>IF(AND($G47&lt;&gt;"",$F47=0,$E47&gt;=W$13,$E47&lt;=W$13+6),"◆","")</f>
        <v/>
      </c>
      <c r="X47" s="24" t="str">
        <f>IF(AND($G47&lt;&gt;"",$F47=0,$E47&gt;=X$13,$E47&lt;=X$13+6),"◆","")</f>
        <v/>
      </c>
    </row>
    <row r="48" ht="15" customHeight="1" spans="2:24" x14ac:dyDescent="0.25">
      <c r="B48" s="17"/>
      <c r="C48" s="18"/>
      <c r="D48" s="18"/>
      <c r="E48" s="19"/>
      <c r="F48" s="17"/>
      <c r="G48" s="20" t="str">
        <f>IF(OR(E48="",F48=""),"",IF(F48=0,E48,WORKDAY(E48,F48-1)))</f>
        <v/>
      </c>
      <c r="H48" s="21"/>
      <c r="I48" s="22" t="str">
        <f>IF(AND($G48&lt;&gt;"",$F48=0,$E48&gt;=I$13,$E48&lt;=I$13+6),"◆","")</f>
        <v/>
      </c>
      <c r="J48" s="22" t="str">
        <f>IF(AND($G48&lt;&gt;"",$F48=0,$E48&gt;=J$13,$E48&lt;=J$13+6),"◆","")</f>
        <v/>
      </c>
      <c r="K48" s="22" t="str">
        <f>IF(AND($G48&lt;&gt;"",$F48=0,$E48&gt;=K$13,$E48&lt;=K$13+6),"◆","")</f>
        <v/>
      </c>
      <c r="L48" s="22" t="str">
        <f>IF(AND($G48&lt;&gt;"",$F48=0,$E48&gt;=L$13,$E48&lt;=L$13+6),"◆","")</f>
        <v/>
      </c>
      <c r="M48" s="22" t="str">
        <f>IF(AND($G48&lt;&gt;"",$F48=0,$E48&gt;=M$13,$E48&lt;=M$13+6),"◆","")</f>
        <v/>
      </c>
      <c r="N48" s="22" t="str">
        <f>IF(AND($G48&lt;&gt;"",$F48=0,$E48&gt;=N$13,$E48&lt;=N$13+6),"◆","")</f>
        <v/>
      </c>
      <c r="O48" s="22" t="str">
        <f>IF(AND($G48&lt;&gt;"",$F48=0,$E48&gt;=O$13,$E48&lt;=O$13+6),"◆","")</f>
        <v/>
      </c>
      <c r="P48" s="22" t="str">
        <f>IF(AND($G48&lt;&gt;"",$F48=0,$E48&gt;=P$13,$E48&lt;=P$13+6),"◆","")</f>
        <v/>
      </c>
      <c r="Q48" s="22" t="str">
        <f>IF(AND($G48&lt;&gt;"",$F48=0,$E48&gt;=Q$13,$E48&lt;=Q$13+6),"◆","")</f>
        <v/>
      </c>
      <c r="R48" s="22" t="str">
        <f>IF(AND($G48&lt;&gt;"",$F48=0,$E48&gt;=R$13,$E48&lt;=R$13+6),"◆","")</f>
        <v/>
      </c>
      <c r="S48" s="22" t="str">
        <f>IF(AND($G48&lt;&gt;"",$F48=0,$E48&gt;=S$13,$E48&lt;=S$13+6),"◆","")</f>
        <v/>
      </c>
      <c r="T48" s="22" t="str">
        <f>IF(AND($G48&lt;&gt;"",$F48=0,$E48&gt;=T$13,$E48&lt;=T$13+6),"◆","")</f>
        <v/>
      </c>
      <c r="U48" s="22" t="str">
        <f>IF(AND($G48&lt;&gt;"",$F48=0,$E48&gt;=U$13,$E48&lt;=U$13+6),"◆","")</f>
        <v/>
      </c>
      <c r="V48" s="22" t="str">
        <f>IF(AND($G48&lt;&gt;"",$F48=0,$E48&gt;=V$13,$E48&lt;=V$13+6),"◆","")</f>
        <v/>
      </c>
      <c r="W48" s="22" t="str">
        <f>IF(AND($G48&lt;&gt;"",$F48=0,$E48&gt;=W$13,$E48&lt;=W$13+6),"◆","")</f>
        <v/>
      </c>
      <c r="X48" s="22" t="str">
        <f>IF(AND($G48&lt;&gt;"",$F48=0,$E48&gt;=X$13,$E48&lt;=X$13+6),"◆","")</f>
        <v/>
      </c>
    </row>
    <row r="49" ht="15" customHeight="1" spans="2:24" x14ac:dyDescent="0.25">
      <c r="B49" s="17"/>
      <c r="C49" s="18"/>
      <c r="D49" s="18"/>
      <c r="E49" s="19"/>
      <c r="F49" s="17"/>
      <c r="G49" s="23" t="str">
        <f>IF(OR(E49="",F49=""),"",IF(F49=0,E49,WORKDAY(E49,F49-1)))</f>
        <v/>
      </c>
      <c r="H49" s="21"/>
      <c r="I49" s="24" t="str">
        <f>IF(AND($G49&lt;&gt;"",$F49=0,$E49&gt;=I$13,$E49&lt;=I$13+6),"◆","")</f>
        <v/>
      </c>
      <c r="J49" s="24" t="str">
        <f>IF(AND($G49&lt;&gt;"",$F49=0,$E49&gt;=J$13,$E49&lt;=J$13+6),"◆","")</f>
        <v/>
      </c>
      <c r="K49" s="24" t="str">
        <f>IF(AND($G49&lt;&gt;"",$F49=0,$E49&gt;=K$13,$E49&lt;=K$13+6),"◆","")</f>
        <v/>
      </c>
      <c r="L49" s="24" t="str">
        <f>IF(AND($G49&lt;&gt;"",$F49=0,$E49&gt;=L$13,$E49&lt;=L$13+6),"◆","")</f>
        <v/>
      </c>
      <c r="M49" s="24" t="str">
        <f>IF(AND($G49&lt;&gt;"",$F49=0,$E49&gt;=M$13,$E49&lt;=M$13+6),"◆","")</f>
        <v/>
      </c>
      <c r="N49" s="24" t="str">
        <f>IF(AND($G49&lt;&gt;"",$F49=0,$E49&gt;=N$13,$E49&lt;=N$13+6),"◆","")</f>
        <v/>
      </c>
      <c r="O49" s="24" t="str">
        <f>IF(AND($G49&lt;&gt;"",$F49=0,$E49&gt;=O$13,$E49&lt;=O$13+6),"◆","")</f>
        <v/>
      </c>
      <c r="P49" s="24" t="str">
        <f>IF(AND($G49&lt;&gt;"",$F49=0,$E49&gt;=P$13,$E49&lt;=P$13+6),"◆","")</f>
        <v/>
      </c>
      <c r="Q49" s="24" t="str">
        <f>IF(AND($G49&lt;&gt;"",$F49=0,$E49&gt;=Q$13,$E49&lt;=Q$13+6),"◆","")</f>
        <v/>
      </c>
      <c r="R49" s="24" t="str">
        <f>IF(AND($G49&lt;&gt;"",$F49=0,$E49&gt;=R$13,$E49&lt;=R$13+6),"◆","")</f>
        <v/>
      </c>
      <c r="S49" s="24" t="str">
        <f>IF(AND($G49&lt;&gt;"",$F49=0,$E49&gt;=S$13,$E49&lt;=S$13+6),"◆","")</f>
        <v/>
      </c>
      <c r="T49" s="24" t="str">
        <f>IF(AND($G49&lt;&gt;"",$F49=0,$E49&gt;=T$13,$E49&lt;=T$13+6),"◆","")</f>
        <v/>
      </c>
      <c r="U49" s="24" t="str">
        <f>IF(AND($G49&lt;&gt;"",$F49=0,$E49&gt;=U$13,$E49&lt;=U$13+6),"◆","")</f>
        <v/>
      </c>
      <c r="V49" s="24" t="str">
        <f>IF(AND($G49&lt;&gt;"",$F49=0,$E49&gt;=V$13,$E49&lt;=V$13+6),"◆","")</f>
        <v/>
      </c>
      <c r="W49" s="24" t="str">
        <f>IF(AND($G49&lt;&gt;"",$F49=0,$E49&gt;=W$13,$E49&lt;=W$13+6),"◆","")</f>
        <v/>
      </c>
      <c r="X49" s="24" t="str">
        <f>IF(AND($G49&lt;&gt;"",$F49=0,$E49&gt;=X$13,$E49&lt;=X$13+6),"◆","")</f>
        <v/>
      </c>
    </row>
    <row r="50" ht="15" customHeight="1" spans="2:24" x14ac:dyDescent="0.25">
      <c r="B50" s="17"/>
      <c r="C50" s="18"/>
      <c r="D50" s="18"/>
      <c r="E50" s="19"/>
      <c r="F50" s="17"/>
      <c r="G50" s="20" t="str">
        <f>IF(OR(E50="",F50=""),"",IF(F50=0,E50,WORKDAY(E50,F50-1)))</f>
        <v/>
      </c>
      <c r="H50" s="21"/>
      <c r="I50" s="22" t="str">
        <f>IF(AND($G50&lt;&gt;"",$F50=0,$E50&gt;=I$13,$E50&lt;=I$13+6),"◆","")</f>
        <v/>
      </c>
      <c r="J50" s="22" t="str">
        <f>IF(AND($G50&lt;&gt;"",$F50=0,$E50&gt;=J$13,$E50&lt;=J$13+6),"◆","")</f>
        <v/>
      </c>
      <c r="K50" s="22" t="str">
        <f>IF(AND($G50&lt;&gt;"",$F50=0,$E50&gt;=K$13,$E50&lt;=K$13+6),"◆","")</f>
        <v/>
      </c>
      <c r="L50" s="22" t="str">
        <f>IF(AND($G50&lt;&gt;"",$F50=0,$E50&gt;=L$13,$E50&lt;=L$13+6),"◆","")</f>
        <v/>
      </c>
      <c r="M50" s="22" t="str">
        <f>IF(AND($G50&lt;&gt;"",$F50=0,$E50&gt;=M$13,$E50&lt;=M$13+6),"◆","")</f>
        <v/>
      </c>
      <c r="N50" s="22" t="str">
        <f>IF(AND($G50&lt;&gt;"",$F50=0,$E50&gt;=N$13,$E50&lt;=N$13+6),"◆","")</f>
        <v/>
      </c>
      <c r="O50" s="22" t="str">
        <f>IF(AND($G50&lt;&gt;"",$F50=0,$E50&gt;=O$13,$E50&lt;=O$13+6),"◆","")</f>
        <v/>
      </c>
      <c r="P50" s="22" t="str">
        <f>IF(AND($G50&lt;&gt;"",$F50=0,$E50&gt;=P$13,$E50&lt;=P$13+6),"◆","")</f>
        <v/>
      </c>
      <c r="Q50" s="22" t="str">
        <f>IF(AND($G50&lt;&gt;"",$F50=0,$E50&gt;=Q$13,$E50&lt;=Q$13+6),"◆","")</f>
        <v/>
      </c>
      <c r="R50" s="22" t="str">
        <f>IF(AND($G50&lt;&gt;"",$F50=0,$E50&gt;=R$13,$E50&lt;=R$13+6),"◆","")</f>
        <v/>
      </c>
      <c r="S50" s="22" t="str">
        <f>IF(AND($G50&lt;&gt;"",$F50=0,$E50&gt;=S$13,$E50&lt;=S$13+6),"◆","")</f>
        <v/>
      </c>
      <c r="T50" s="22" t="str">
        <f>IF(AND($G50&lt;&gt;"",$F50=0,$E50&gt;=T$13,$E50&lt;=T$13+6),"◆","")</f>
        <v/>
      </c>
      <c r="U50" s="22" t="str">
        <f>IF(AND($G50&lt;&gt;"",$F50=0,$E50&gt;=U$13,$E50&lt;=U$13+6),"◆","")</f>
        <v/>
      </c>
      <c r="V50" s="22" t="str">
        <f>IF(AND($G50&lt;&gt;"",$F50=0,$E50&gt;=V$13,$E50&lt;=V$13+6),"◆","")</f>
        <v/>
      </c>
      <c r="W50" s="22" t="str">
        <f>IF(AND($G50&lt;&gt;"",$F50=0,$E50&gt;=W$13,$E50&lt;=W$13+6),"◆","")</f>
        <v/>
      </c>
      <c r="X50" s="22" t="str">
        <f>IF(AND($G50&lt;&gt;"",$F50=0,$E50&gt;=X$13,$E50&lt;=X$13+6),"◆","")</f>
        <v/>
      </c>
    </row>
    <row r="51" ht="15" customHeight="1" spans="2:24" x14ac:dyDescent="0.25">
      <c r="B51" s="17"/>
      <c r="C51" s="18"/>
      <c r="D51" s="18"/>
      <c r="E51" s="19"/>
      <c r="F51" s="17"/>
      <c r="G51" s="23" t="str">
        <f>IF(OR(E51="",F51=""),"",IF(F51=0,E51,WORKDAY(E51,F51-1)))</f>
        <v/>
      </c>
      <c r="H51" s="21"/>
      <c r="I51" s="24" t="str">
        <f>IF(AND($G51&lt;&gt;"",$F51=0,$E51&gt;=I$13,$E51&lt;=I$13+6),"◆","")</f>
        <v/>
      </c>
      <c r="J51" s="24" t="str">
        <f>IF(AND($G51&lt;&gt;"",$F51=0,$E51&gt;=J$13,$E51&lt;=J$13+6),"◆","")</f>
        <v/>
      </c>
      <c r="K51" s="24" t="str">
        <f>IF(AND($G51&lt;&gt;"",$F51=0,$E51&gt;=K$13,$E51&lt;=K$13+6),"◆","")</f>
        <v/>
      </c>
      <c r="L51" s="24" t="str">
        <f>IF(AND($G51&lt;&gt;"",$F51=0,$E51&gt;=L$13,$E51&lt;=L$13+6),"◆","")</f>
        <v/>
      </c>
      <c r="M51" s="24" t="str">
        <f>IF(AND($G51&lt;&gt;"",$F51=0,$E51&gt;=M$13,$E51&lt;=M$13+6),"◆","")</f>
        <v/>
      </c>
      <c r="N51" s="24" t="str">
        <f>IF(AND($G51&lt;&gt;"",$F51=0,$E51&gt;=N$13,$E51&lt;=N$13+6),"◆","")</f>
        <v/>
      </c>
      <c r="O51" s="24" t="str">
        <f>IF(AND($G51&lt;&gt;"",$F51=0,$E51&gt;=O$13,$E51&lt;=O$13+6),"◆","")</f>
        <v/>
      </c>
      <c r="P51" s="24" t="str">
        <f>IF(AND($G51&lt;&gt;"",$F51=0,$E51&gt;=P$13,$E51&lt;=P$13+6),"◆","")</f>
        <v/>
      </c>
      <c r="Q51" s="24" t="str">
        <f>IF(AND($G51&lt;&gt;"",$F51=0,$E51&gt;=Q$13,$E51&lt;=Q$13+6),"◆","")</f>
        <v/>
      </c>
      <c r="R51" s="24" t="str">
        <f>IF(AND($G51&lt;&gt;"",$F51=0,$E51&gt;=R$13,$E51&lt;=R$13+6),"◆","")</f>
        <v/>
      </c>
      <c r="S51" s="24" t="str">
        <f>IF(AND($G51&lt;&gt;"",$F51=0,$E51&gt;=S$13,$E51&lt;=S$13+6),"◆","")</f>
        <v/>
      </c>
      <c r="T51" s="24" t="str">
        <f>IF(AND($G51&lt;&gt;"",$F51=0,$E51&gt;=T$13,$E51&lt;=T$13+6),"◆","")</f>
        <v/>
      </c>
      <c r="U51" s="24" t="str">
        <f>IF(AND($G51&lt;&gt;"",$F51=0,$E51&gt;=U$13,$E51&lt;=U$13+6),"◆","")</f>
        <v/>
      </c>
      <c r="V51" s="24" t="str">
        <f>IF(AND($G51&lt;&gt;"",$F51=0,$E51&gt;=V$13,$E51&lt;=V$13+6),"◆","")</f>
        <v/>
      </c>
      <c r="W51" s="24" t="str">
        <f>IF(AND($G51&lt;&gt;"",$F51=0,$E51&gt;=W$13,$E51&lt;=W$13+6),"◆","")</f>
        <v/>
      </c>
      <c r="X51" s="24" t="str">
        <f>IF(AND($G51&lt;&gt;"",$F51=0,$E51&gt;=X$13,$E51&lt;=X$13+6),"◆","")</f>
        <v/>
      </c>
    </row>
    <row r="52" ht="15" customHeight="1" spans="2:24" x14ac:dyDescent="0.25">
      <c r="B52" s="17"/>
      <c r="C52" s="18"/>
      <c r="D52" s="18"/>
      <c r="E52" s="19"/>
      <c r="F52" s="17"/>
      <c r="G52" s="20" t="str">
        <f>IF(OR(E52="",F52=""),"",IF(F52=0,E52,WORKDAY(E52,F52-1)))</f>
        <v/>
      </c>
      <c r="H52" s="21"/>
      <c r="I52" s="22" t="str">
        <f>IF(AND($G52&lt;&gt;"",$F52=0,$E52&gt;=I$13,$E52&lt;=I$13+6),"◆","")</f>
        <v/>
      </c>
      <c r="J52" s="22" t="str">
        <f>IF(AND($G52&lt;&gt;"",$F52=0,$E52&gt;=J$13,$E52&lt;=J$13+6),"◆","")</f>
        <v/>
      </c>
      <c r="K52" s="22" t="str">
        <f>IF(AND($G52&lt;&gt;"",$F52=0,$E52&gt;=K$13,$E52&lt;=K$13+6),"◆","")</f>
        <v/>
      </c>
      <c r="L52" s="22" t="str">
        <f>IF(AND($G52&lt;&gt;"",$F52=0,$E52&gt;=L$13,$E52&lt;=L$13+6),"◆","")</f>
        <v/>
      </c>
      <c r="M52" s="22" t="str">
        <f>IF(AND($G52&lt;&gt;"",$F52=0,$E52&gt;=M$13,$E52&lt;=M$13+6),"◆","")</f>
        <v/>
      </c>
      <c r="N52" s="22" t="str">
        <f>IF(AND($G52&lt;&gt;"",$F52=0,$E52&gt;=N$13,$E52&lt;=N$13+6),"◆","")</f>
        <v/>
      </c>
      <c r="O52" s="22" t="str">
        <f>IF(AND($G52&lt;&gt;"",$F52=0,$E52&gt;=O$13,$E52&lt;=O$13+6),"◆","")</f>
        <v/>
      </c>
      <c r="P52" s="22" t="str">
        <f>IF(AND($G52&lt;&gt;"",$F52=0,$E52&gt;=P$13,$E52&lt;=P$13+6),"◆","")</f>
        <v/>
      </c>
      <c r="Q52" s="22" t="str">
        <f>IF(AND($G52&lt;&gt;"",$F52=0,$E52&gt;=Q$13,$E52&lt;=Q$13+6),"◆","")</f>
        <v/>
      </c>
      <c r="R52" s="22" t="str">
        <f>IF(AND($G52&lt;&gt;"",$F52=0,$E52&gt;=R$13,$E52&lt;=R$13+6),"◆","")</f>
        <v/>
      </c>
      <c r="S52" s="22" t="str">
        <f>IF(AND($G52&lt;&gt;"",$F52=0,$E52&gt;=S$13,$E52&lt;=S$13+6),"◆","")</f>
        <v/>
      </c>
      <c r="T52" s="22" t="str">
        <f>IF(AND($G52&lt;&gt;"",$F52=0,$E52&gt;=T$13,$E52&lt;=T$13+6),"◆","")</f>
        <v/>
      </c>
      <c r="U52" s="22" t="str">
        <f>IF(AND($G52&lt;&gt;"",$F52=0,$E52&gt;=U$13,$E52&lt;=U$13+6),"◆","")</f>
        <v/>
      </c>
      <c r="V52" s="22" t="str">
        <f>IF(AND($G52&lt;&gt;"",$F52=0,$E52&gt;=V$13,$E52&lt;=V$13+6),"◆","")</f>
        <v/>
      </c>
      <c r="W52" s="22" t="str">
        <f>IF(AND($G52&lt;&gt;"",$F52=0,$E52&gt;=W$13,$E52&lt;=W$13+6),"◆","")</f>
        <v/>
      </c>
      <c r="X52" s="22" t="str">
        <f>IF(AND($G52&lt;&gt;"",$F52=0,$E52&gt;=X$13,$E52&lt;=X$13+6),"◆","")</f>
        <v/>
      </c>
    </row>
    <row r="53" ht="15" customHeight="1" spans="2:24" x14ac:dyDescent="0.25">
      <c r="B53" s="17"/>
      <c r="C53" s="18"/>
      <c r="D53" s="18"/>
      <c r="E53" s="19"/>
      <c r="F53" s="17"/>
      <c r="G53" s="23" t="str">
        <f>IF(OR(E53="",F53=""),"",IF(F53=0,E53,WORKDAY(E53,F53-1)))</f>
        <v/>
      </c>
      <c r="H53" s="21"/>
      <c r="I53" s="24" t="str">
        <f>IF(AND($G53&lt;&gt;"",$F53=0,$E53&gt;=I$13,$E53&lt;=I$13+6),"◆","")</f>
        <v/>
      </c>
      <c r="J53" s="24" t="str">
        <f>IF(AND($G53&lt;&gt;"",$F53=0,$E53&gt;=J$13,$E53&lt;=J$13+6),"◆","")</f>
        <v/>
      </c>
      <c r="K53" s="24" t="str">
        <f>IF(AND($G53&lt;&gt;"",$F53=0,$E53&gt;=K$13,$E53&lt;=K$13+6),"◆","")</f>
        <v/>
      </c>
      <c r="L53" s="24" t="str">
        <f>IF(AND($G53&lt;&gt;"",$F53=0,$E53&gt;=L$13,$E53&lt;=L$13+6),"◆","")</f>
        <v/>
      </c>
      <c r="M53" s="24" t="str">
        <f>IF(AND($G53&lt;&gt;"",$F53=0,$E53&gt;=M$13,$E53&lt;=M$13+6),"◆","")</f>
        <v/>
      </c>
      <c r="N53" s="24" t="str">
        <f>IF(AND($G53&lt;&gt;"",$F53=0,$E53&gt;=N$13,$E53&lt;=N$13+6),"◆","")</f>
        <v/>
      </c>
      <c r="O53" s="24" t="str">
        <f>IF(AND($G53&lt;&gt;"",$F53=0,$E53&gt;=O$13,$E53&lt;=O$13+6),"◆","")</f>
        <v/>
      </c>
      <c r="P53" s="24" t="str">
        <f>IF(AND($G53&lt;&gt;"",$F53=0,$E53&gt;=P$13,$E53&lt;=P$13+6),"◆","")</f>
        <v/>
      </c>
      <c r="Q53" s="24" t="str">
        <f>IF(AND($G53&lt;&gt;"",$F53=0,$E53&gt;=Q$13,$E53&lt;=Q$13+6),"◆","")</f>
        <v/>
      </c>
      <c r="R53" s="24" t="str">
        <f>IF(AND($G53&lt;&gt;"",$F53=0,$E53&gt;=R$13,$E53&lt;=R$13+6),"◆","")</f>
        <v/>
      </c>
      <c r="S53" s="24" t="str">
        <f>IF(AND($G53&lt;&gt;"",$F53=0,$E53&gt;=S$13,$E53&lt;=S$13+6),"◆","")</f>
        <v/>
      </c>
      <c r="T53" s="24" t="str">
        <f>IF(AND($G53&lt;&gt;"",$F53=0,$E53&gt;=T$13,$E53&lt;=T$13+6),"◆","")</f>
        <v/>
      </c>
      <c r="U53" s="24" t="str">
        <f>IF(AND($G53&lt;&gt;"",$F53=0,$E53&gt;=U$13,$E53&lt;=U$13+6),"◆","")</f>
        <v/>
      </c>
      <c r="V53" s="24" t="str">
        <f>IF(AND($G53&lt;&gt;"",$F53=0,$E53&gt;=V$13,$E53&lt;=V$13+6),"◆","")</f>
        <v/>
      </c>
      <c r="W53" s="24" t="str">
        <f>IF(AND($G53&lt;&gt;"",$F53=0,$E53&gt;=W$13,$E53&lt;=W$13+6),"◆","")</f>
        <v/>
      </c>
      <c r="X53" s="24" t="str">
        <f>IF(AND($G53&lt;&gt;"",$F53=0,$E53&gt;=X$13,$E53&lt;=X$13+6),"◆","")</f>
        <v/>
      </c>
    </row>
    <row r="55" ht="15" customHeight="1" spans="2:2" x14ac:dyDescent="0.25">
      <c r="B55" s="8" t="s">
        <v>35</v>
      </c>
    </row>
    <row r="57" ht="32" customHeight="1" spans="2:2" x14ac:dyDescent="0.25">
      <c r="B57" s="25" t="s">
        <v>36</v>
      </c>
    </row>
  </sheetData>
  <sheetProtection sheet="1" formatColumns="0" formatRows="0"/>
  <mergeCells count="8">
    <mergeCell ref="E2:X2"/>
    <mergeCell ref="E3:X3"/>
    <mergeCell ref="B7:C7"/>
    <mergeCell ref="D7:G7"/>
    <mergeCell ref="B8:C8"/>
    <mergeCell ref="B9:C9"/>
    <mergeCell ref="B10:C10"/>
    <mergeCell ref="I12:X12"/>
  </mergeCells>
  <conditionalFormatting sqref="I14:X53">
    <cfRule type="expression" dxfId="0" priority="1">
      <formula>AND($G14&lt;&gt;"",$H14&gt;=1,$E14&lt;=I$13+6,$G14&gt;=I$13)</formula>
    </cfRule>
  </conditionalFormatting>
  <conditionalFormatting sqref="I14:X53">
    <cfRule type="expression" dxfId="1" priority="2">
      <formula>AND($G14&lt;&gt;"",$F14&gt;0,$E14&lt;=I$13+6,$G14&gt;=I$13)</formula>
    </cfRule>
  </conditionalFormatting>
  <dataValidations count="4">
    <dataValidation type="custom" allowBlank="1" showInputMessage="1" prompt="Enter a date, Monday to Friday." showErrorMessage="1" error="Start on a weekday, Monday to Friday." sqref="D8">
      <formula1>IF(ISNUMBER(D8),AND(D8&gt;=DATE(2000,1,1),WEEKDAY(D8,2)&lt;6),FALSE)</formula1>
    </dataValidation>
    <dataValidation type="custom" allowBlank="1" showInputMessage="1" prompt="Enter a date, Monday to Friday." showErrorMessage="1" error="Start on a weekday, Monday to Friday." sqref="E14:E53">
      <formula1>IF(ISNUMBER(E14),AND(E14&gt;=DATE(2000,1,1),WEEKDAY(E14,2)&lt;6),FALSE)</formula1>
    </dataValidation>
    <dataValidation type="whole" operator="greaterThanOrEqual" allowBlank="1" showInputMessage="1" prompt="Enter whole workdays." showErrorMessage="1" error="Enter whole workdays: 0 for a milestone, 1 or more for a task." sqref="F14:F53">
      <formula1>0</formula1>
    </dataValidation>
    <dataValidation type="decimal" allowBlank="1" showInputMessage="1" prompt="Enter a percent from 0% to 100%." showErrorMessage="1" error="Enter a percent from 0% to 100%." sqref="H14:H53">
      <formula1>0</formula1>
      <formula2>1</formula2>
    </dataValidation>
  </dataValidations>
  <hyperlinks>
    <hyperlink ref="B57" r:id="rId1"/>
  </hyperlinks>
  <pageMargins left="0.5" right="0.5" top="0.5" bottom="0.5" header="0.3" footer="0.3"/>
  <pageSetup paperSize="1" orientation="landscape" horizontalDpi="4294967295" verticalDpi="4294967295" scale="100" fitToWidth="1" fitToHeight="0"/>
  <headerFooter>
    <oddFooter>&amp;L&amp;8Free template from framingandfigures.com&amp;R&amp;8Page &amp;P of &amp;N</oddFooter>
  </headerFooter>
  <ignoredErrors>
    <ignoredError sqref="E14:E1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4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37</v>
      </c>
      <c r="D2" s="2"/>
    </row>
    <row r="3" ht="22" customHeight="1" spans="3:4" x14ac:dyDescent="0.25">
      <c r="C3" s="3" t="s">
        <v>38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24" customHeight="1" spans="2:4" x14ac:dyDescent="0.25">
      <c r="B7" s="26" t="s">
        <v>39</v>
      </c>
      <c r="C7" s="26"/>
      <c r="D7" s="26"/>
    </row>
    <row r="8" ht="30" customHeight="1" spans="2:4" x14ac:dyDescent="0.25">
      <c r="B8" s="27" t="s">
        <v>40</v>
      </c>
      <c r="C8" s="27"/>
      <c r="D8" s="27"/>
    </row>
    <row r="10" ht="15" customHeight="1" spans="2:4" x14ac:dyDescent="0.25">
      <c r="B10" s="28" t="s">
        <v>41</v>
      </c>
      <c r="C10" s="28"/>
      <c r="D10" s="28"/>
    </row>
    <row r="11" ht="43" customHeight="1" spans="2:4" x14ac:dyDescent="0.25">
      <c r="B11" s="29" t="s">
        <v>42</v>
      </c>
      <c r="C11" s="27" t="s">
        <v>43</v>
      </c>
      <c r="D11" s="27"/>
    </row>
    <row r="12" ht="56" customHeight="1" spans="2:4" x14ac:dyDescent="0.25">
      <c r="B12" s="29" t="s">
        <v>44</v>
      </c>
      <c r="C12" s="27" t="s">
        <v>45</v>
      </c>
      <c r="D12" s="27"/>
    </row>
    <row r="13" ht="30" customHeight="1" spans="2:4" x14ac:dyDescent="0.25">
      <c r="B13" s="29" t="s">
        <v>46</v>
      </c>
      <c r="C13" s="27" t="s">
        <v>47</v>
      </c>
      <c r="D13" s="27"/>
    </row>
    <row r="14" ht="56" customHeight="1" spans="2:4" x14ac:dyDescent="0.25">
      <c r="B14" s="29" t="s">
        <v>48</v>
      </c>
      <c r="C14" s="27" t="s">
        <v>49</v>
      </c>
      <c r="D14" s="27"/>
    </row>
    <row r="15" ht="17" customHeight="1" spans="2:4" x14ac:dyDescent="0.25">
      <c r="B15" s="29" t="s">
        <v>50</v>
      </c>
      <c r="C15" s="27" t="s">
        <v>51</v>
      </c>
      <c r="D15" s="27"/>
    </row>
    <row r="16" ht="30" customHeight="1" spans="2:4" x14ac:dyDescent="0.25">
      <c r="B16" s="29" t="s">
        <v>52</v>
      </c>
      <c r="C16" s="27" t="s">
        <v>53</v>
      </c>
      <c r="D16" s="27"/>
    </row>
    <row r="18" ht="15" customHeight="1" spans="2:4" x14ac:dyDescent="0.25">
      <c r="B18" s="28" t="s">
        <v>54</v>
      </c>
      <c r="C18" s="28"/>
      <c r="D18" s="28"/>
    </row>
    <row r="19" ht="17" customHeight="1" spans="2:3" x14ac:dyDescent="0.25">
      <c r="B19" s="5" t="s">
        <v>55</v>
      </c>
      <c r="C19" s="30" t="s">
        <v>39</v>
      </c>
    </row>
    <row r="20" ht="17" customHeight="1" spans="2:3" x14ac:dyDescent="0.25">
      <c r="B20" s="5" t="s">
        <v>56</v>
      </c>
      <c r="C20" s="30" t="s">
        <v>57</v>
      </c>
    </row>
    <row r="21" ht="17" customHeight="1" spans="2:3" x14ac:dyDescent="0.25">
      <c r="B21" s="5" t="s">
        <v>58</v>
      </c>
      <c r="C21" s="30" t="s">
        <v>59</v>
      </c>
    </row>
    <row r="22" ht="17" customHeight="1" spans="3:3" x14ac:dyDescent="0.25">
      <c r="C22" s="30" t="s">
        <v>60</v>
      </c>
    </row>
    <row r="23" ht="17" customHeight="1" spans="3:3" x14ac:dyDescent="0.25">
      <c r="C23" s="30" t="s">
        <v>61</v>
      </c>
    </row>
    <row r="24" ht="17" customHeight="1" spans="3:3" x14ac:dyDescent="0.25">
      <c r="C24" s="30" t="s">
        <v>62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  <hyperlink ref="C24" r:id="rId6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Construction Schedule Template (Excel)</dc:title>
  <dc:subject>Tasks with a start, duration and end date, percent complete, milestones and conditional-formatting Gantt bars across the weeks of the job.</dc:subject>
  <dc:description>Free template from https://framingandfigures.com/templates/construction-schedule-template/</dc:description>
  <cp:keywords>construction schedule template; construction schedule template excel; construction gantt chart template;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