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akeoff" state="visible" r:id="rId4"/>
    <sheet sheetId="2" name="Labor and job" state="visible" r:id="rId5"/>
    <sheet sheetId="3" name="Quote" state="visible" r:id="rId6"/>
    <sheet sheetId="4" name="About this template" state="visible" r:id="rId7"/>
  </sheets>
  <definedNames>
    <definedName name="_xlnm.Print_Area" localSheetId="0">'Takeoff'!$A$1:$J$48</definedName>
    <definedName name="_xlnm.Print_Titles" localSheetId="0">'Takeoff'!$14:$14</definedName>
    <definedName name="_xlnm.Print_Area" localSheetId="1">'Labor and job'!$A$1:$E$43</definedName>
    <definedName name="_xlnm.Print_Titles" localSheetId="1">'Labor and job'!$1:$6</definedName>
    <definedName name="_xlnm.Print_Area" localSheetId="2">'Quote'!$A$1:$F$38</definedName>
    <definedName name="_xlnm.Print_Titles" localSheetId="2">'Quote'!$1:$9</definedName>
    <definedName name="_xlnm.Print_Area" localSheetId="3">'About this template'!$A$1:$E$27</definedName>
  </definedNames>
  <calcPr calcId="171027" fullCalcOnLoad="1"/>
</workbook>
</file>

<file path=xl/sharedStrings.xml><?xml version="1.0" encoding="utf-8"?>
<sst xmlns="http://schemas.openxmlformats.org/spreadsheetml/2006/main" count="155" uniqueCount="130">
  <si>
    <t>HVAC ESTIMATE</t>
  </si>
  <si>
    <t>Equipment, ductwork and controls from your own takeoff</t>
  </si>
  <si>
    <t>PROJECT</t>
  </si>
  <si>
    <t>Pale yellow cells are yours to fill in</t>
  </si>
  <si>
    <t>CLIENT</t>
  </si>
  <si>
    <t>All other cells are locked</t>
  </si>
  <si>
    <t>ESTIMATE NO.</t>
  </si>
  <si>
    <t>DATE</t>
  </si>
  <si>
    <t>PREPARED BY</t>
  </si>
  <si>
    <t>TAKEOFF</t>
  </si>
  <si>
    <t>ITEM</t>
  </si>
  <si>
    <t>CATEGORY</t>
  </si>
  <si>
    <t>QTY</t>
  </si>
  <si>
    <t>UNIT</t>
  </si>
  <si>
    <t>MATERIAL EACH</t>
  </si>
  <si>
    <t>MATERIAL</t>
  </si>
  <si>
    <t>LABOR HOURS EACH</t>
  </si>
  <si>
    <t>LABOR HOURS</t>
  </si>
  <si>
    <t>Example: condenser</t>
  </si>
  <si>
    <t>Equipment</t>
  </si>
  <si>
    <t>ea</t>
  </si>
  <si>
    <t>Example: air handler</t>
  </si>
  <si>
    <t>Example: line set</t>
  </si>
  <si>
    <t>Refrigerant piping</t>
  </si>
  <si>
    <t>Example: thermostat</t>
  </si>
  <si>
    <t>Controls</t>
  </si>
  <si>
    <t>Quantities are as you type them: include any waste allowance in the quantity. A line counts once its item or any figure is filled.</t>
  </si>
  <si>
    <t>TOTALS BY CATEGORY</t>
  </si>
  <si>
    <t>Ductwork</t>
  </si>
  <si>
    <t>Other</t>
  </si>
  <si>
    <t>Not in a category above</t>
  </si>
  <si>
    <t>Takeoff total</t>
  </si>
  <si>
    <t>Free template from Framing &amp; Figures · framingandfigures.com/templates/</t>
  </si>
  <si>
    <t>LABOR AND JOB</t>
  </si>
  <si>
    <t>Labor hours from the takeoff at your own rate, job costs, then the bid price</t>
  </si>
  <si>
    <t>LABOR</t>
  </si>
  <si>
    <t>Labor hours</t>
  </si>
  <si>
    <t>The Takeoff sheet's labor hours</t>
  </si>
  <si>
    <t>Additional hours</t>
  </si>
  <si>
    <t>Hours the takeoff does not count: travel, troubleshooting, cleanup. Blank means 0.</t>
  </si>
  <si>
    <t>Rate per hour</t>
  </si>
  <si>
    <t>Example: use your own figure</t>
  </si>
  <si>
    <t>Labor total</t>
  </si>
  <si>
    <t>(Labor hours + additional hours) × rate</t>
  </si>
  <si>
    <t>JOB</t>
  </si>
  <si>
    <t>Equipment rental</t>
  </si>
  <si>
    <t>A crane, lift or other rental. Blank means 0.</t>
  </si>
  <si>
    <t>Disposal of old equipment</t>
  </si>
  <si>
    <t>COST</t>
  </si>
  <si>
    <t>Direct cost</t>
  </si>
  <si>
    <t>The Takeoff sheet's materials plus the labor total and job lines above</t>
  </si>
  <si>
    <t>Sales tax rate on materials</t>
  </si>
  <si>
    <t>Your state and local rate. Blank means 0.</t>
  </si>
  <si>
    <t>Sales tax on materials</t>
  </si>
  <si>
    <t>The Takeoff sheet's materials × the rate</t>
  </si>
  <si>
    <t>Permits and fees</t>
  </si>
  <si>
    <t>Permit, plan review and inspection fees. Blank means 0.</t>
  </si>
  <si>
    <t>Bonds and insurance</t>
  </si>
  <si>
    <t>Bond premiums and insurance for this job. Blank means 0.</t>
  </si>
  <si>
    <t>Contingency (% of direct cost)</t>
  </si>
  <si>
    <t>For scope you cannot measure yet. Blank means 0.</t>
  </si>
  <si>
    <t>Contingency</t>
  </si>
  <si>
    <t>Direct cost × the rate</t>
  </si>
  <si>
    <t>Job cost</t>
  </si>
  <si>
    <t>Direct cost plus sales tax, permits, bonds and contingency.</t>
  </si>
  <si>
    <t>Overhead (% of job cost)</t>
  </si>
  <si>
    <t>Example: the calculator's worked example, not a recommendation</t>
  </si>
  <si>
    <t>Overhead</t>
  </si>
  <si>
    <t>Job cost × the rate</t>
  </si>
  <si>
    <t>Total cost</t>
  </si>
  <si>
    <t>Job cost plus overhead</t>
  </si>
  <si>
    <t>PRICE</t>
  </si>
  <si>
    <t>Target margin (% of the bid price)</t>
  </si>
  <si>
    <t>Bid price</t>
  </si>
  <si>
    <t>Total cost ÷ (1 − margin)</t>
  </si>
  <si>
    <t>Profit</t>
  </si>
  <si>
    <t>Bid price − total cost</t>
  </si>
  <si>
    <t>Markup on total cost for this margin</t>
  </si>
  <si>
    <t>Margin ÷ (1 − margin)</t>
  </si>
  <si>
    <t>THE SAME PERCENTAGE APPLIED AS A MARKUP INSTEAD</t>
  </si>
  <si>
    <t>Price marked up by the margin % instead</t>
  </si>
  <si>
    <t>Total cost × (1 + margin): a markup, not a margin</t>
  </si>
  <si>
    <t>Left on the table by marking up</t>
  </si>
  <si>
    <t>Bid price − the marked-up price</t>
  </si>
  <si>
    <t>YOUR LOGO</t>
  </si>
  <si>
    <t>Your Company Name</t>
  </si>
  <si>
    <t>HVAC QUOTE</t>
  </si>
  <si>
    <t>Street address · City, State ZIP</t>
  </si>
  <si>
    <t>QUOTE NO.</t>
  </si>
  <si>
    <t>Phone · Email · License no.</t>
  </si>
  <si>
    <t>VALID UNTIL</t>
  </si>
  <si>
    <t>ADDRESS</t>
  </si>
  <si>
    <t>SCOPE OF WORK</t>
  </si>
  <si>
    <t>Price</t>
  </si>
  <si>
    <t>ACCEPTANCE</t>
  </si>
  <si>
    <t>Signed below, this quote is accepted as written.</t>
  </si>
  <si>
    <t>CONTRACTOR SIGNATURE</t>
  </si>
  <si>
    <t>NAME AND TITLE</t>
  </si>
  <si>
    <t>CLIENT SIGNATURE</t>
  </si>
  <si>
    <t>ABOUT THIS TEMPLATE</t>
  </si>
  <si>
    <t>What the file does, how to use it and where to learn more</t>
  </si>
  <si>
    <t>HVAC Estimate Template (Excel)</t>
  </si>
  <si>
    <t>A takeoff of counted items by HVAC category, each with a quantity, a material cost and labor hours, gives the materials and hours. Labor at your rate, equipment rental and disposal of old equipment, overhead and your target margin roll up to a bid price, with a one-page quote for the client.</t>
  </si>
  <si>
    <t>HOW TO USE IT</t>
  </si>
  <si>
    <t>STEP 1</t>
  </si>
  <si>
    <t>On the Takeoff sheet, fill in the project, client, estimate number, date and who prepared it, then one line per counted item: the item, its category, the quantity and unit, the material cost each and the labor hours each. Include any waste allowance in the quantity.</t>
  </si>
  <si>
    <t>STEP 2</t>
  </si>
  <si>
    <t>On the Labor and job sheet, enter any additional hours the takeoff does not count, your rate per hour, equipment rental and disposal of old equipment, then your sales tax rate, permits, bonds and insurance, contingency, overhead and target margin.</t>
  </si>
  <si>
    <t>STEP 3</t>
  </si>
  <si>
    <t>On the Quote sheet, fill in your company, the quote number, date, valid-until date, client, project, address and scope of work, then sign it with your name, title and date; the client signs the same way. To remove the YOUR LOGO text, choose Review &gt; Unprotect Sheet (there is no password), then protect the sheet again. Print the Quote sheet, or save that sheet alone as a PDF, and send that. The workbook itself holds your costs, overhead and margin.</t>
  </si>
  <si>
    <t>EXAMPLE FIGURES</t>
  </si>
  <si>
    <t>The example lines (1 condenser at $2,850.00 and 6 hours; 1 air handler at $1,900.00 and 5 hours; 1 line set at $180.00 and 2 hours; 1 thermostat at $150.00 and 1 hour), the $95.00 rate and the $150.00 disposal cost are illustrative figures, not recommendations, norms or typical prices. The 12% overhead and 15% margin are the bid price calculator's worked example. Replace them with your own.</t>
  </si>
  <si>
    <t>VERSION</t>
  </si>
  <si>
    <t>v2, 2026-09-24</t>
  </si>
  <si>
    <t>LICENSE</t>
  </si>
  <si>
    <t>© Harmony For Humanity LLC. Free for use in your business; not for resale.</t>
  </si>
  <si>
    <t>LINKS</t>
  </si>
  <si>
    <t>TEMPLATE PAGE</t>
  </si>
  <si>
    <t>CALCULATOR</t>
  </si>
  <si>
    <t>Bid price calculator</t>
  </si>
  <si>
    <t>GUIDE</t>
  </si>
  <si>
    <t>How to build a construction estimate</t>
  </si>
  <si>
    <t>ALL TEMPLATES</t>
  </si>
  <si>
    <t>framingandfigures.com/templates/</t>
  </si>
  <si>
    <t>RELATED TEMPLATES</t>
  </si>
  <si>
    <t>Construction Estimate Template (Excel)</t>
  </si>
  <si>
    <t>Markup and Margin Table (Excel)</t>
  </si>
  <si>
    <t>Electrical Estimate Template (Excel)</t>
  </si>
  <si>
    <t>Plumbing Estimate Template (Excel)</t>
  </si>
  <si>
    <t>Contractor Invoice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</si>
</sst>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d/yyyy"/>
    <numFmt numFmtId="165" formatCode="$#,##0.00"/>
  </numFmts>
  <fonts count="12" x14ac:knownFonts="1">
    <font>
      <sz val="10"/>
      <color rgb="FF111111"/>
      <name val="Arial"/>
      <family val="2"/>
    </font>
    <font>
      <color rgb="FF111111"/>
      <sz val="10"/>
      <name val="Arial"/>
    </font>
    <font>
      <b/>
      <color rgb="FF111111"/>
      <sz val="22"/>
      <name val="Arial"/>
    </font>
    <font>
      <color rgb="FF5B6068"/>
      <sz val="9"/>
      <name val="Arial"/>
    </font>
    <font>
      <b/>
      <color rgb="FF5B6068"/>
      <sz val="8"/>
      <name val="Arial"/>
    </font>
    <font>
      <color rgb="FF5B6068"/>
      <sz val="8"/>
      <name val="Arial"/>
    </font>
    <font>
      <b/>
      <color rgb="FFFFFFFF"/>
      <sz val="8"/>
      <name val="Arial"/>
    </font>
    <font>
      <b/>
      <color rgb="FF111111"/>
      <sz val="11"/>
      <name val="Arial"/>
    </font>
    <font>
      <b/>
      <color rgb="FF111111"/>
      <sz val="10"/>
      <name val="Arial"/>
    </font>
    <font>
      <b/>
      <color rgb="FF5B6068"/>
      <sz val="7"/>
      <name val="Arial"/>
    </font>
    <font>
      <b/>
      <color rgb="FF111111"/>
      <sz val="14"/>
      <name val="Arial"/>
    </font>
    <font>
      <u/>
      <color rgb="FF111111"/>
      <sz val="10"/>
      <name val="Arial"/>
    </font>
  </fonts>
  <fills count="7">
    <fill>
      <patternFill patternType="none"/>
    </fill>
    <fill>
      <patternFill patternType="gray125"/>
    </fill>
    <fill>
      <patternFill patternType="solid">
        <fgColor rgb="FFFFD400"/>
      </patternFill>
    </fill>
    <fill>
      <patternFill patternType="solid">
        <fgColor rgb="FFFFF9DD"/>
      </patternFill>
    </fill>
    <fill>
      <patternFill patternType="solid">
        <fgColor rgb="FFFFFFFF"/>
      </patternFill>
    </fill>
    <fill>
      <patternFill patternType="solid">
        <fgColor rgb="FF1F2226"/>
      </patternFill>
    </fill>
    <fill>
      <patternFill patternType="solid">
        <fgColor rgb="FFF6F6F2"/>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style="thin">
        <color rgb="FFFFFFFF"/>
      </left>
      <right style="thin">
        <color rgb="FFFFFFFF"/>
      </right>
      <top/>
      <bottom style="thin">
        <color rgb="FFDAD8CF"/>
      </bottom>
      <diagonal/>
    </border>
    <border>
      <left/>
      <right/>
      <top/>
      <bottom style="thin">
        <color rgb="FFDAD8CF"/>
      </bottom>
      <diagonal/>
    </border>
    <border>
      <left/>
      <right/>
      <top style="double">
        <color rgb="FF111111"/>
      </top>
      <bottom/>
      <diagonal/>
    </border>
  </borders>
  <cellStyleXfs count="1">
    <xf numFmtId="0" fontId="0" fillId="0" borderId="0"/>
  </cellStyleXfs>
  <cellXfs count="48">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0" fontId="1" fillId="2" borderId="0" xfId="0" applyFont="1" applyFill="1"/>
    <xf numFmtId="0" fontId="4" fillId="0" borderId="0" xfId="0" applyFont="1" applyAlignment="1">
      <alignment vertical="center"/>
    </xf>
    <xf numFmtId="0" fontId="1" fillId="3" borderId="1" xfId="0" applyFont="1" applyFill="1" applyBorder="1" applyAlignment="1" applyProtection="1">
      <alignment horizontal="left" vertical="center" indent="1"/>
      <protection locked="0"/>
    </xf>
    <xf numFmtId="0" fontId="1" fillId="3" borderId="1" xfId="0" applyFont="1" applyFill="1" applyBorder="1" applyProtection="1"/>
    <xf numFmtId="0" fontId="5" fillId="0" borderId="0" xfId="0" applyFont="1" applyAlignment="1">
      <alignment vertical="center"/>
    </xf>
    <xf numFmtId="0" fontId="1" fillId="4" borderId="2" xfId="0" applyFont="1" applyFill="1" applyBorder="1"/>
    <xf numFmtId="49" fontId="1" fillId="3" borderId="1" xfId="0" applyNumberFormat="1" applyFont="1" applyFill="1" applyBorder="1" applyAlignment="1" applyProtection="1">
      <alignment horizontal="left" vertical="center" indent="1"/>
      <protection locked="0"/>
    </xf>
    <xf numFmtId="164" fontId="1" fillId="3" borderId="1" xfId="0" applyNumberFormat="1" applyFont="1" applyFill="1" applyBorder="1" applyAlignment="1" applyProtection="1">
      <alignment horizontal="right" vertical="center"/>
      <protection locked="0"/>
    </xf>
    <xf numFmtId="0" fontId="6" fillId="5" borderId="0" xfId="0" applyFont="1" applyFill="1" applyAlignment="1">
      <alignment vertical="center" indent="1"/>
    </xf>
    <xf numFmtId="0" fontId="6" fillId="5" borderId="0" xfId="0" applyFont="1" applyFill="1" applyAlignment="1">
      <alignment horizontal="left" vertical="center" wrapText="1" indent="1"/>
    </xf>
    <xf numFmtId="0" fontId="6" fillId="5" borderId="0" xfId="0" applyFont="1" applyFill="1" applyAlignment="1">
      <alignment horizontal="right" vertical="center" wrapText="1"/>
    </xf>
    <xf numFmtId="0" fontId="1" fillId="3" borderId="3" xfId="0" applyFont="1" applyFill="1" applyBorder="1" applyAlignment="1" applyProtection="1">
      <alignment horizontal="left" vertical="center" indent="1"/>
      <protection locked="0"/>
    </xf>
    <xf numFmtId="0" fontId="1" fillId="3" borderId="3" xfId="0" applyFont="1" applyFill="1" applyBorder="1" applyAlignment="1" applyProtection="1">
      <alignment horizontal="right" vertical="center"/>
      <protection locked="0"/>
    </xf>
    <xf numFmtId="165" fontId="1" fillId="3" borderId="3" xfId="0" applyNumberFormat="1" applyFont="1" applyFill="1" applyBorder="1" applyAlignment="1" applyProtection="1">
      <alignment horizontal="right" vertical="center"/>
      <protection locked="0"/>
    </xf>
    <xf numFmtId="165" fontId="1" fillId="4" borderId="4" xfId="0" applyNumberFormat="1" applyFont="1" applyFill="1" applyBorder="1" applyAlignment="1" applyProtection="1">
      <alignment horizontal="right" vertical="center"/>
    </xf>
    <xf numFmtId="4" fontId="1" fillId="4" borderId="4" xfId="0" applyNumberFormat="1" applyFont="1" applyFill="1" applyBorder="1" applyAlignment="1" applyProtection="1">
      <alignment horizontal="right" vertical="center"/>
    </xf>
    <xf numFmtId="165" fontId="1" fillId="6" borderId="4" xfId="0" applyNumberFormat="1" applyFont="1" applyFill="1" applyBorder="1" applyAlignment="1" applyProtection="1">
      <alignment horizontal="right" vertical="center"/>
    </xf>
    <xf numFmtId="4" fontId="1" fillId="6" borderId="4" xfId="0" applyNumberFormat="1" applyFont="1" applyFill="1" applyBorder="1" applyAlignment="1" applyProtection="1">
      <alignment horizontal="right" vertical="center"/>
    </xf>
    <xf numFmtId="0" fontId="1" fillId="0" borderId="4" xfId="0" applyFont="1" applyBorder="1" applyAlignment="1">
      <alignment vertical="center"/>
    </xf>
    <xf numFmtId="0" fontId="1" fillId="4" borderId="4" xfId="0" applyFont="1" applyFill="1" applyBorder="1" applyProtection="1"/>
    <xf numFmtId="0" fontId="1" fillId="6" borderId="4" xfId="0" applyFont="1" applyFill="1" applyBorder="1" applyProtection="1"/>
    <xf numFmtId="0" fontId="7" fillId="2" borderId="5" xfId="0" applyFont="1" applyFill="1" applyBorder="1" applyAlignment="1">
      <alignment vertical="center"/>
    </xf>
    <xf numFmtId="0" fontId="7" fillId="2" borderId="5" xfId="0" applyFont="1" applyFill="1" applyBorder="1"/>
    <xf numFmtId="165" fontId="7" fillId="2" borderId="5" xfId="0" applyNumberFormat="1" applyFont="1" applyFill="1" applyBorder="1" applyAlignment="1" applyProtection="1">
      <alignment horizontal="right" vertical="center"/>
    </xf>
    <xf numFmtId="4" fontId="7" fillId="2" borderId="5" xfId="0" applyNumberFormat="1" applyFont="1" applyFill="1" applyBorder="1" applyAlignment="1" applyProtection="1">
      <alignment horizontal="right" vertical="center"/>
    </xf>
    <xf numFmtId="0" fontId="5" fillId="0" borderId="0" xfId="0" applyFont="1" applyAlignment="1" applyProtection="1">
      <alignment vertical="bottom"/>
    </xf>
    <xf numFmtId="0" fontId="3" fillId="0" borderId="0" xfId="0" applyFont="1" applyAlignment="1">
      <alignment vertical="center" wrapText="1"/>
    </xf>
    <xf numFmtId="0" fontId="1" fillId="3" borderId="1" xfId="0" applyFont="1" applyFill="1" applyBorder="1" applyAlignment="1" applyProtection="1">
      <alignment horizontal="right" vertical="center"/>
      <protection locked="0"/>
    </xf>
    <xf numFmtId="165" fontId="1" fillId="3" borderId="1" xfId="0" applyNumberFormat="1" applyFont="1" applyFill="1" applyBorder="1" applyAlignment="1" applyProtection="1">
      <alignment horizontal="right" vertical="center"/>
      <protection locked="0"/>
    </xf>
    <xf numFmtId="10" fontId="1" fillId="3" borderId="1" xfId="0" applyNumberFormat="1" applyFont="1" applyFill="1" applyBorder="1" applyAlignment="1" applyProtection="1">
      <alignment horizontal="right" vertical="center"/>
      <protection locked="0"/>
    </xf>
    <xf numFmtId="0" fontId="3" fillId="0" borderId="0" xfId="0" applyFont="1" applyAlignment="1">
      <alignment vertical="center"/>
    </xf>
    <xf numFmtId="0" fontId="8" fillId="0" borderId="4" xfId="0" applyFont="1" applyBorder="1" applyAlignment="1">
      <alignment vertical="center"/>
    </xf>
    <xf numFmtId="165" fontId="8" fillId="4" borderId="4" xfId="0" applyNumberFormat="1" applyFont="1" applyFill="1" applyBorder="1" applyAlignment="1" applyProtection="1">
      <alignment horizontal="right" vertical="center"/>
    </xf>
    <xf numFmtId="10" fontId="1" fillId="4" borderId="4" xfId="0" applyNumberFormat="1" applyFont="1" applyFill="1" applyBorder="1" applyAlignment="1" applyProtection="1">
      <alignment horizontal="right" vertical="center"/>
    </xf>
    <xf numFmtId="0" fontId="9" fillId="0" borderId="0" xfId="0" applyFont="1" applyAlignment="1" applyProtection="1">
      <alignment vertical="bottom"/>
    </xf>
    <xf numFmtId="0" fontId="10" fillId="3" borderId="1" xfId="0" applyFont="1" applyFill="1" applyBorder="1" applyAlignment="1" applyProtection="1">
      <alignment horizontal="left" vertical="center" indent="1"/>
      <protection locked="0"/>
    </xf>
    <xf numFmtId="0" fontId="2" fillId="0" borderId="0" xfId="0" applyFont="1" applyAlignment="1">
      <alignment horizontal="right" vertical="center"/>
    </xf>
    <xf numFmtId="0" fontId="4" fillId="0" borderId="0" xfId="0" applyFont="1" applyAlignment="1">
      <alignment horizontal="right" vertical="center"/>
    </xf>
    <xf numFmtId="0" fontId="1" fillId="0" borderId="0" xfId="0" applyFont="1" applyAlignment="1">
      <alignment vertical="center"/>
    </xf>
    <xf numFmtId="0" fontId="4" fillId="0" borderId="0" xfId="0" applyFont="1" applyAlignment="1">
      <alignment vertical="center" wrapText="1"/>
    </xf>
    <xf numFmtId="0" fontId="10" fillId="0" borderId="0" xfId="0" applyFont="1" applyAlignment="1" applyProtection="1">
      <alignment vertical="center"/>
    </xf>
    <xf numFmtId="0" fontId="1" fillId="0" borderId="0" xfId="0" applyFont="1" applyAlignment="1" applyProtection="1">
      <alignment vertical="top" wrapText="1"/>
    </xf>
    <xf numFmtId="0" fontId="4" fillId="0" borderId="0" xfId="0" applyFont="1" applyAlignment="1">
      <alignment vertical="top"/>
    </xf>
    <xf numFmtId="0" fontId="11"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hvac-estimate-template/?utm_source=template&amp;utm_medium=xlsx&amp;utm_campaign=hvac-estimate-template&amp;utm_content=header" TargetMode="External"/><Relationship Id="rId3"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hvac-estimate-template/?utm_source=template&amp;utm_medium=xlsx&amp;utm_campaign=hvac-estimate-template&amp;utm_content=header" TargetMode="External"/><Relationship Id="rId3"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hvac-estimate-template/?utm_source=template&amp;utm_medium=xlsx&amp;utm_campaign=hvac-estimate-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47</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42</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37</xdr:row>
      <xdr:rowOff>28575</xdr:rowOff>
    </xdr:from>
    <xdr:ext cx="1143000" cy="195588"/>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hvac-estimate-template/?utm_source=template&amp;utm_medium=xlsx&amp;utm_campaign=hvac-estimate-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hvac-estimate-template/?utm_source=template&amp;utm_medium=xlsx&amp;utm_campaign=hvac-estimate-template&amp;utm_content=foote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framingandfigures.com/templates/hvac-estimate-template/?utm_source=template&amp;utm_medium=xlsx&amp;utm_campaign=hvac-estimate-template&amp;utm_content=foote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framingandfigures.com/templates/hvac-estimate-template/?utm_source=template&amp;utm_medium=xlsx&amp;utm_campaign=hvac-estimate-template&amp;utm_content=about" TargetMode="External"/><Relationship Id="rId2" Type="http://schemas.openxmlformats.org/officeDocument/2006/relationships/hyperlink" Target="https://framingandfigures.com/tools/bid-price-calculator/?utm_source=template&amp;utm_medium=xlsx&amp;utm_campaign=hvac-estimate-template&amp;utm_content=about" TargetMode="External"/><Relationship Id="rId3" Type="http://schemas.openxmlformats.org/officeDocument/2006/relationships/hyperlink" Target="https://framingandfigures.com/guides/how-to-build-a-construction-estimate/?utm_source=template&amp;utm_medium=xlsx&amp;utm_campaign=hvac-estimate-template&amp;utm_content=about" TargetMode="External"/><Relationship Id="rId4" Type="http://schemas.openxmlformats.org/officeDocument/2006/relationships/hyperlink" Target="https://framingandfigures.com/templates/?utm_source=template&amp;utm_medium=xlsx&amp;utm_campaign=hvac-estimate-template&amp;utm_content=about" TargetMode="External"/><Relationship Id="rId5" Type="http://schemas.openxmlformats.org/officeDocument/2006/relationships/hyperlink" Target="https://framingandfigures.com/templates/construction-estimate-template/?utm_source=template&amp;utm_medium=xlsx&amp;utm_campaign=hvac-estimate-template&amp;utm_content=about" TargetMode="External"/><Relationship Id="rId6" Type="http://schemas.openxmlformats.org/officeDocument/2006/relationships/hyperlink" Target="https://framingandfigures.com/templates/markup-margin-table/?utm_source=template&amp;utm_medium=xlsx&amp;utm_campaign=hvac-estimate-template&amp;utm_content=about" TargetMode="External"/><Relationship Id="rId7" Type="http://schemas.openxmlformats.org/officeDocument/2006/relationships/hyperlink" Target="https://framingandfigures.com/templates/electrical-estimate-template/?utm_source=template&amp;utm_medium=xlsx&amp;utm_campaign=hvac-estimate-template&amp;utm_content=about" TargetMode="External"/><Relationship Id="rId8" Type="http://schemas.openxmlformats.org/officeDocument/2006/relationships/hyperlink" Target="https://framingandfigures.com/templates/plumbing-estimate-template/?utm_source=template&amp;utm_medium=xlsx&amp;utm_campaign=hvac-estimate-template&amp;utm_content=about" TargetMode="External"/><Relationship Id="rId9" Type="http://schemas.openxmlformats.org/officeDocument/2006/relationships/hyperlink" Target="https://framingandfigures.com/templates/contractor-invoice-template/?utm_source=template&amp;utm_medium=xlsx&amp;utm_campaign=hvac-estimate-template&amp;utm_content=about" TargetMode="External"/><Relationship Id="rId10"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8"/>
  <sheetViews>
    <sheetView workbookViewId="0" showGridLines="0"/>
  </sheetViews>
  <sheetFormatPr defaultRowHeight="15" outlineLevelRow="0" outlineLevelCol="0" x14ac:dyDescent="55"/>
  <cols>
    <col min="1" max="1" width="3" style="1" customWidth="1"/>
    <col min="2" max="2" width="30" style="1" customWidth="1"/>
    <col min="3" max="3" width="18" style="1" customWidth="1"/>
    <col min="4" max="5" width="8" style="1" customWidth="1"/>
    <col min="6" max="6" width="11" style="1" customWidth="1"/>
    <col min="7" max="7" width="12" style="1" customWidth="1"/>
    <col min="8" max="8" width="10" style="1" customWidth="1"/>
    <col min="9" max="9" width="11" style="1" customWidth="1"/>
    <col min="10" max="10" width="3" style="1" customWidth="1"/>
  </cols>
  <sheetData>
    <row r="1" ht="15" customHeight="1" x14ac:dyDescent="0.25"/>
    <row r="2" ht="22" customHeight="1" spans="4:9" x14ac:dyDescent="0.25">
      <c r="D2" s="2" t="s">
        <v>0</v>
      </c>
      <c r="E2" s="2"/>
      <c r="F2" s="2"/>
      <c r="G2" s="2"/>
      <c r="H2" s="2"/>
      <c r="I2" s="2"/>
    </row>
    <row r="3" ht="22" customHeight="1" spans="4:9" x14ac:dyDescent="0.25">
      <c r="D3" s="3" t="s">
        <v>1</v>
      </c>
      <c r="E3" s="3"/>
      <c r="F3" s="3"/>
      <c r="G3" s="3"/>
      <c r="H3" s="3"/>
      <c r="I3" s="3"/>
    </row>
    <row r="4" ht="15" customHeight="1" x14ac:dyDescent="0.25"/>
    <row r="5" ht="4" customHeight="1" spans="2:9" x14ac:dyDescent="0.25">
      <c r="B5" s="4"/>
      <c r="C5" s="4"/>
      <c r="D5" s="4"/>
      <c r="E5" s="4"/>
      <c r="F5" s="4"/>
      <c r="G5" s="4"/>
      <c r="H5" s="4"/>
      <c r="I5" s="4"/>
    </row>
    <row r="6" ht="15" customHeight="1" x14ac:dyDescent="0.25"/>
    <row r="7" ht="17" customHeight="1" spans="2:7" x14ac:dyDescent="0.25">
      <c r="B7" s="5" t="s">
        <v>2</v>
      </c>
      <c r="C7" s="6"/>
      <c r="D7" s="6"/>
      <c r="F7" s="7"/>
      <c r="G7" s="8" t="s">
        <v>3</v>
      </c>
    </row>
    <row r="8" ht="17" customHeight="1" spans="2:7" x14ac:dyDescent="0.25">
      <c r="B8" s="5" t="s">
        <v>4</v>
      </c>
      <c r="C8" s="6"/>
      <c r="D8" s="6"/>
      <c r="F8" s="9"/>
      <c r="G8" s="8" t="s">
        <v>5</v>
      </c>
    </row>
    <row r="9" ht="17" customHeight="1" spans="2:4" x14ac:dyDescent="0.25">
      <c r="B9" s="5" t="s">
        <v>6</v>
      </c>
      <c r="C9" s="10"/>
      <c r="D9" s="10"/>
    </row>
    <row r="10" ht="17" customHeight="1" spans="2:4" x14ac:dyDescent="0.25">
      <c r="B10" s="5" t="s">
        <v>7</v>
      </c>
      <c r="C10" s="11"/>
      <c r="D10" s="11"/>
    </row>
    <row r="11" ht="17" customHeight="1" spans="2:4" x14ac:dyDescent="0.25">
      <c r="B11" s="5" t="s">
        <v>8</v>
      </c>
      <c r="C11" s="6"/>
      <c r="D11" s="6"/>
    </row>
    <row r="12" ht="15" customHeight="1" x14ac:dyDescent="0.25"/>
    <row r="13" ht="15" customHeight="1" spans="2:9" x14ac:dyDescent="0.25">
      <c r="B13" s="12" t="s">
        <v>9</v>
      </c>
      <c r="C13" s="12"/>
      <c r="D13" s="12"/>
      <c r="E13" s="12"/>
      <c r="F13" s="12"/>
      <c r="G13" s="12"/>
      <c r="H13" s="12"/>
      <c r="I13" s="12"/>
    </row>
    <row r="14" ht="36" customHeight="1" spans="2:9" x14ac:dyDescent="0.25">
      <c r="B14" s="13" t="s">
        <v>10</v>
      </c>
      <c r="C14" s="13" t="s">
        <v>11</v>
      </c>
      <c r="D14" s="14" t="s">
        <v>12</v>
      </c>
      <c r="E14" s="13" t="s">
        <v>13</v>
      </c>
      <c r="F14" s="14" t="s">
        <v>14</v>
      </c>
      <c r="G14" s="14" t="s">
        <v>15</v>
      </c>
      <c r="H14" s="14" t="s">
        <v>16</v>
      </c>
      <c r="I14" s="14" t="s">
        <v>17</v>
      </c>
    </row>
    <row r="15" ht="15" customHeight="1" spans="2:9" x14ac:dyDescent="0.25">
      <c r="B15" s="15" t="s">
        <v>18</v>
      </c>
      <c r="C15" s="15" t="s">
        <v>19</v>
      </c>
      <c r="D15" s="16">
        <v>1</v>
      </c>
      <c r="E15" s="15" t="s">
        <v>20</v>
      </c>
      <c r="F15" s="17">
        <v>2850</v>
      </c>
      <c r="G15" s="18">
        <f>IF(AND(B15="",D15="",F15="",H15=""),"",ROUND(D15*F15,2))</f>
        <v>2850</v>
      </c>
      <c r="H15" s="16">
        <v>6</v>
      </c>
      <c r="I15" s="19">
        <f>IF(AND(B15="",D15="",F15="",H15=""),"",ROUND(D15*H15,2))</f>
        <v>6</v>
      </c>
    </row>
    <row r="16" ht="15" customHeight="1" spans="2:9" x14ac:dyDescent="0.25">
      <c r="B16" s="15" t="s">
        <v>21</v>
      </c>
      <c r="C16" s="15" t="s">
        <v>19</v>
      </c>
      <c r="D16" s="16">
        <v>1</v>
      </c>
      <c r="E16" s="15" t="s">
        <v>20</v>
      </c>
      <c r="F16" s="17">
        <v>1900</v>
      </c>
      <c r="G16" s="20">
        <f>IF(AND(B16="",D16="",F16="",H16=""),"",ROUND(D16*F16,2))</f>
        <v>1900</v>
      </c>
      <c r="H16" s="16">
        <v>5</v>
      </c>
      <c r="I16" s="21">
        <f>IF(AND(B16="",D16="",F16="",H16=""),"",ROUND(D16*H16,2))</f>
        <v>5</v>
      </c>
    </row>
    <row r="17" ht="15" customHeight="1" spans="2:9" x14ac:dyDescent="0.25">
      <c r="B17" s="15" t="s">
        <v>22</v>
      </c>
      <c r="C17" s="15" t="s">
        <v>23</v>
      </c>
      <c r="D17" s="16">
        <v>1</v>
      </c>
      <c r="E17" s="15" t="s">
        <v>20</v>
      </c>
      <c r="F17" s="17">
        <v>180</v>
      </c>
      <c r="G17" s="18">
        <f>IF(AND(B17="",D17="",F17="",H17=""),"",ROUND(D17*F17,2))</f>
        <v>180</v>
      </c>
      <c r="H17" s="16">
        <v>2</v>
      </c>
      <c r="I17" s="19">
        <f>IF(AND(B17="",D17="",F17="",H17=""),"",ROUND(D17*H17,2))</f>
        <v>2</v>
      </c>
    </row>
    <row r="18" ht="15" customHeight="1" spans="2:9" x14ac:dyDescent="0.25">
      <c r="B18" s="15" t="s">
        <v>24</v>
      </c>
      <c r="C18" s="15" t="s">
        <v>25</v>
      </c>
      <c r="D18" s="16">
        <v>1</v>
      </c>
      <c r="E18" s="15" t="s">
        <v>20</v>
      </c>
      <c r="F18" s="17">
        <v>150</v>
      </c>
      <c r="G18" s="20">
        <f>IF(AND(B18="",D18="",F18="",H18=""),"",ROUND(D18*F18,2))</f>
        <v>150</v>
      </c>
      <c r="H18" s="16">
        <v>1</v>
      </c>
      <c r="I18" s="21">
        <f>IF(AND(B18="",D18="",F18="",H18=""),"",ROUND(D18*H18,2))</f>
        <v>1</v>
      </c>
    </row>
    <row r="19" ht="15" customHeight="1" spans="2:9" x14ac:dyDescent="0.25">
      <c r="B19" s="15"/>
      <c r="C19" s="15"/>
      <c r="D19" s="16"/>
      <c r="E19" s="15"/>
      <c r="F19" s="17"/>
      <c r="G19" s="18" t="str">
        <f>IF(AND(B19="",D19="",F19="",H19=""),"",ROUND(D19*F19,2))</f>
        <v/>
      </c>
      <c r="H19" s="16"/>
      <c r="I19" s="19" t="str">
        <f>IF(AND(B19="",D19="",F19="",H19=""),"",ROUND(D19*H19,2))</f>
        <v/>
      </c>
    </row>
    <row r="20" ht="15" customHeight="1" spans="2:9" x14ac:dyDescent="0.25">
      <c r="B20" s="15"/>
      <c r="C20" s="15"/>
      <c r="D20" s="16"/>
      <c r="E20" s="15"/>
      <c r="F20" s="17"/>
      <c r="G20" s="20" t="str">
        <f>IF(AND(B20="",D20="",F20="",H20=""),"",ROUND(D20*F20,2))</f>
        <v/>
      </c>
      <c r="H20" s="16"/>
      <c r="I20" s="21" t="str">
        <f>IF(AND(B20="",D20="",F20="",H20=""),"",ROUND(D20*H20,2))</f>
        <v/>
      </c>
    </row>
    <row r="21" ht="15" customHeight="1" spans="2:9" x14ac:dyDescent="0.25">
      <c r="B21" s="15"/>
      <c r="C21" s="15"/>
      <c r="D21" s="16"/>
      <c r="E21" s="15"/>
      <c r="F21" s="17"/>
      <c r="G21" s="18" t="str">
        <f>IF(AND(B21="",D21="",F21="",H21=""),"",ROUND(D21*F21,2))</f>
        <v/>
      </c>
      <c r="H21" s="16"/>
      <c r="I21" s="19" t="str">
        <f>IF(AND(B21="",D21="",F21="",H21=""),"",ROUND(D21*H21,2))</f>
        <v/>
      </c>
    </row>
    <row r="22" ht="15" customHeight="1" spans="2:9" x14ac:dyDescent="0.25">
      <c r="B22" s="15"/>
      <c r="C22" s="15"/>
      <c r="D22" s="16"/>
      <c r="E22" s="15"/>
      <c r="F22" s="17"/>
      <c r="G22" s="20" t="str">
        <f>IF(AND(B22="",D22="",F22="",H22=""),"",ROUND(D22*F22,2))</f>
        <v/>
      </c>
      <c r="H22" s="16"/>
      <c r="I22" s="21" t="str">
        <f>IF(AND(B22="",D22="",F22="",H22=""),"",ROUND(D22*H22,2))</f>
        <v/>
      </c>
    </row>
    <row r="23" ht="15" customHeight="1" spans="2:9" x14ac:dyDescent="0.25">
      <c r="B23" s="15"/>
      <c r="C23" s="15"/>
      <c r="D23" s="16"/>
      <c r="E23" s="15"/>
      <c r="F23" s="17"/>
      <c r="G23" s="18" t="str">
        <f>IF(AND(B23="",D23="",F23="",H23=""),"",ROUND(D23*F23,2))</f>
        <v/>
      </c>
      <c r="H23" s="16"/>
      <c r="I23" s="19" t="str">
        <f>IF(AND(B23="",D23="",F23="",H23=""),"",ROUND(D23*H23,2))</f>
        <v/>
      </c>
    </row>
    <row r="24" ht="15" customHeight="1" spans="2:9" x14ac:dyDescent="0.25">
      <c r="B24" s="15"/>
      <c r="C24" s="15"/>
      <c r="D24" s="16"/>
      <c r="E24" s="15"/>
      <c r="F24" s="17"/>
      <c r="G24" s="20" t="str">
        <f>IF(AND(B24="",D24="",F24="",H24=""),"",ROUND(D24*F24,2))</f>
        <v/>
      </c>
      <c r="H24" s="16"/>
      <c r="I24" s="21" t="str">
        <f>IF(AND(B24="",D24="",F24="",H24=""),"",ROUND(D24*H24,2))</f>
        <v/>
      </c>
    </row>
    <row r="25" ht="15" customHeight="1" spans="2:9" x14ac:dyDescent="0.25">
      <c r="B25" s="15"/>
      <c r="C25" s="15"/>
      <c r="D25" s="16"/>
      <c r="E25" s="15"/>
      <c r="F25" s="17"/>
      <c r="G25" s="18" t="str">
        <f>IF(AND(B25="",D25="",F25="",H25=""),"",ROUND(D25*F25,2))</f>
        <v/>
      </c>
      <c r="H25" s="16"/>
      <c r="I25" s="19" t="str">
        <f>IF(AND(B25="",D25="",F25="",H25=""),"",ROUND(D25*H25,2))</f>
        <v/>
      </c>
    </row>
    <row r="26" ht="15" customHeight="1" spans="2:9" x14ac:dyDescent="0.25">
      <c r="B26" s="15"/>
      <c r="C26" s="15"/>
      <c r="D26" s="16"/>
      <c r="E26" s="15"/>
      <c r="F26" s="17"/>
      <c r="G26" s="20" t="str">
        <f>IF(AND(B26="",D26="",F26="",H26=""),"",ROUND(D26*F26,2))</f>
        <v/>
      </c>
      <c r="H26" s="16"/>
      <c r="I26" s="21" t="str">
        <f>IF(AND(B26="",D26="",F26="",H26=""),"",ROUND(D26*H26,2))</f>
        <v/>
      </c>
    </row>
    <row r="27" ht="15" customHeight="1" spans="2:9" x14ac:dyDescent="0.25">
      <c r="B27" s="15"/>
      <c r="C27" s="15"/>
      <c r="D27" s="16"/>
      <c r="E27" s="15"/>
      <c r="F27" s="17"/>
      <c r="G27" s="18" t="str">
        <f>IF(AND(B27="",D27="",F27="",H27=""),"",ROUND(D27*F27,2))</f>
        <v/>
      </c>
      <c r="H27" s="16"/>
      <c r="I27" s="19" t="str">
        <f>IF(AND(B27="",D27="",F27="",H27=""),"",ROUND(D27*H27,2))</f>
        <v/>
      </c>
    </row>
    <row r="28" ht="15" customHeight="1" spans="2:9" x14ac:dyDescent="0.25">
      <c r="B28" s="15"/>
      <c r="C28" s="15"/>
      <c r="D28" s="16"/>
      <c r="E28" s="15"/>
      <c r="F28" s="17"/>
      <c r="G28" s="20" t="str">
        <f>IF(AND(B28="",D28="",F28="",H28=""),"",ROUND(D28*F28,2))</f>
        <v/>
      </c>
      <c r="H28" s="16"/>
      <c r="I28" s="21" t="str">
        <f>IF(AND(B28="",D28="",F28="",H28=""),"",ROUND(D28*H28,2))</f>
        <v/>
      </c>
    </row>
    <row r="29" ht="15" customHeight="1" spans="2:9" x14ac:dyDescent="0.25">
      <c r="B29" s="15"/>
      <c r="C29" s="15"/>
      <c r="D29" s="16"/>
      <c r="E29" s="15"/>
      <c r="F29" s="17"/>
      <c r="G29" s="18" t="str">
        <f>IF(AND(B29="",D29="",F29="",H29=""),"",ROUND(D29*F29,2))</f>
        <v/>
      </c>
      <c r="H29" s="16"/>
      <c r="I29" s="19" t="str">
        <f>IF(AND(B29="",D29="",F29="",H29=""),"",ROUND(D29*H29,2))</f>
        <v/>
      </c>
    </row>
    <row r="30" ht="15" customHeight="1" spans="2:9" x14ac:dyDescent="0.25">
      <c r="B30" s="15"/>
      <c r="C30" s="15"/>
      <c r="D30" s="16"/>
      <c r="E30" s="15"/>
      <c r="F30" s="17"/>
      <c r="G30" s="20" t="str">
        <f>IF(AND(B30="",D30="",F30="",H30=""),"",ROUND(D30*F30,2))</f>
        <v/>
      </c>
      <c r="H30" s="16"/>
      <c r="I30" s="21" t="str">
        <f>IF(AND(B30="",D30="",F30="",H30=""),"",ROUND(D30*H30,2))</f>
        <v/>
      </c>
    </row>
    <row r="31" ht="15" customHeight="1" spans="2:9" x14ac:dyDescent="0.25">
      <c r="B31" s="15"/>
      <c r="C31" s="15"/>
      <c r="D31" s="16"/>
      <c r="E31" s="15"/>
      <c r="F31" s="17"/>
      <c r="G31" s="18" t="str">
        <f>IF(AND(B31="",D31="",F31="",H31=""),"",ROUND(D31*F31,2))</f>
        <v/>
      </c>
      <c r="H31" s="16"/>
      <c r="I31" s="19" t="str">
        <f>IF(AND(B31="",D31="",F31="",H31=""),"",ROUND(D31*H31,2))</f>
        <v/>
      </c>
    </row>
    <row r="32" ht="15" customHeight="1" spans="2:9" x14ac:dyDescent="0.25">
      <c r="B32" s="15"/>
      <c r="C32" s="15"/>
      <c r="D32" s="16"/>
      <c r="E32" s="15"/>
      <c r="F32" s="17"/>
      <c r="G32" s="20" t="str">
        <f>IF(AND(B32="",D32="",F32="",H32=""),"",ROUND(D32*F32,2))</f>
        <v/>
      </c>
      <c r="H32" s="16"/>
      <c r="I32" s="21" t="str">
        <f>IF(AND(B32="",D32="",F32="",H32=""),"",ROUND(D32*H32,2))</f>
        <v/>
      </c>
    </row>
    <row r="33" ht="15" customHeight="1" spans="2:9" x14ac:dyDescent="0.25">
      <c r="B33" s="15"/>
      <c r="C33" s="15"/>
      <c r="D33" s="16"/>
      <c r="E33" s="15"/>
      <c r="F33" s="17"/>
      <c r="G33" s="18" t="str">
        <f>IF(AND(B33="",D33="",F33="",H33=""),"",ROUND(D33*F33,2))</f>
        <v/>
      </c>
      <c r="H33" s="16"/>
      <c r="I33" s="19" t="str">
        <f>IF(AND(B33="",D33="",F33="",H33=""),"",ROUND(D33*H33,2))</f>
        <v/>
      </c>
    </row>
    <row r="34" ht="15" customHeight="1" spans="2:9" x14ac:dyDescent="0.25">
      <c r="B34" s="15"/>
      <c r="C34" s="15"/>
      <c r="D34" s="16"/>
      <c r="E34" s="15"/>
      <c r="F34" s="17"/>
      <c r="G34" s="20" t="str">
        <f>IF(AND(B34="",D34="",F34="",H34=""),"",ROUND(D34*F34,2))</f>
        <v/>
      </c>
      <c r="H34" s="16"/>
      <c r="I34" s="21" t="str">
        <f>IF(AND(B34="",D34="",F34="",H34=""),"",ROUND(D34*H34,2))</f>
        <v/>
      </c>
    </row>
    <row r="35" ht="15" customHeight="1" spans="2:9" x14ac:dyDescent="0.25">
      <c r="B35" s="8" t="s">
        <v>26</v>
      </c>
      <c r="C35" s="8"/>
      <c r="D35" s="8"/>
      <c r="E35" s="8"/>
      <c r="F35" s="8"/>
      <c r="G35" s="8"/>
      <c r="H35" s="8"/>
      <c r="I35" s="8"/>
    </row>
    <row r="36" ht="15" customHeight="1" x14ac:dyDescent="0.25"/>
    <row r="37" ht="15" customHeight="1" spans="2:9" x14ac:dyDescent="0.25">
      <c r="B37" s="12" t="s">
        <v>27</v>
      </c>
      <c r="C37" s="12"/>
      <c r="D37" s="12"/>
      <c r="E37" s="12"/>
      <c r="F37" s="12"/>
      <c r="G37" s="12"/>
      <c r="H37" s="12"/>
      <c r="I37" s="12"/>
    </row>
    <row r="38" ht="20" customHeight="1" spans="2:9" x14ac:dyDescent="0.25">
      <c r="B38" s="13" t="s">
        <v>11</v>
      </c>
      <c r="C38" s="13"/>
      <c r="D38" s="13"/>
      <c r="E38" s="13"/>
      <c r="F38" s="13"/>
      <c r="G38" s="14" t="s">
        <v>15</v>
      </c>
      <c r="H38" s="14" t="s">
        <v>17</v>
      </c>
      <c r="I38" s="14"/>
    </row>
    <row r="39" ht="15" customHeight="1" spans="2:9" x14ac:dyDescent="0.25">
      <c r="B39" s="22" t="s">
        <v>19</v>
      </c>
      <c r="C39" s="22"/>
      <c r="D39" s="22"/>
      <c r="E39" s="22"/>
      <c r="F39" s="22"/>
      <c r="G39" s="18">
        <f>ROUND(SUMIF($C$15:$C$34,B39,$G$15:$G$34),2)</f>
        <v>4750</v>
      </c>
      <c r="H39" s="23"/>
      <c r="I39" s="19">
        <f>ROUND(SUMIF($C$15:$C$34,B39,$I$15:$I$34),2)</f>
        <v>11</v>
      </c>
    </row>
    <row r="40" ht="15" customHeight="1" spans="2:9" x14ac:dyDescent="0.25">
      <c r="B40" s="22" t="s">
        <v>28</v>
      </c>
      <c r="C40" s="22"/>
      <c r="D40" s="22"/>
      <c r="E40" s="22"/>
      <c r="F40" s="22"/>
      <c r="G40" s="20">
        <f>ROUND(SUMIF($C$15:$C$34,B40,$G$15:$G$34),2)</f>
        <v>0</v>
      </c>
      <c r="H40" s="24"/>
      <c r="I40" s="21">
        <f>ROUND(SUMIF($C$15:$C$34,B40,$I$15:$I$34),2)</f>
        <v>0</v>
      </c>
    </row>
    <row r="41" ht="15" customHeight="1" spans="2:9" x14ac:dyDescent="0.25">
      <c r="B41" s="22" t="s">
        <v>23</v>
      </c>
      <c r="C41" s="22"/>
      <c r="D41" s="22"/>
      <c r="E41" s="22"/>
      <c r="F41" s="22"/>
      <c r="G41" s="18">
        <f>ROUND(SUMIF($C$15:$C$34,B41,$G$15:$G$34),2)</f>
        <v>180</v>
      </c>
      <c r="H41" s="23"/>
      <c r="I41" s="19">
        <f>ROUND(SUMIF($C$15:$C$34,B41,$I$15:$I$34),2)</f>
        <v>2</v>
      </c>
    </row>
    <row r="42" ht="15" customHeight="1" spans="2:9" x14ac:dyDescent="0.25">
      <c r="B42" s="22" t="s">
        <v>25</v>
      </c>
      <c r="C42" s="22"/>
      <c r="D42" s="22"/>
      <c r="E42" s="22"/>
      <c r="F42" s="22"/>
      <c r="G42" s="20">
        <f>ROUND(SUMIF($C$15:$C$34,B42,$G$15:$G$34),2)</f>
        <v>150</v>
      </c>
      <c r="H42" s="24"/>
      <c r="I42" s="21">
        <f>ROUND(SUMIF($C$15:$C$34,B42,$I$15:$I$34),2)</f>
        <v>1</v>
      </c>
    </row>
    <row r="43" ht="15" customHeight="1" spans="2:9" x14ac:dyDescent="0.25">
      <c r="B43" s="22" t="s">
        <v>29</v>
      </c>
      <c r="C43" s="22"/>
      <c r="D43" s="22"/>
      <c r="E43" s="22"/>
      <c r="F43" s="22"/>
      <c r="G43" s="18">
        <f>ROUND(SUMIF($C$15:$C$34,B43,$G$15:$G$34),2)</f>
        <v>0</v>
      </c>
      <c r="H43" s="23"/>
      <c r="I43" s="19">
        <f>ROUND(SUMIF($C$15:$C$34,B43,$I$15:$I$34),2)</f>
        <v>0</v>
      </c>
    </row>
    <row r="44" ht="15" customHeight="1" spans="2:9" x14ac:dyDescent="0.25">
      <c r="B44" s="22" t="s">
        <v>30</v>
      </c>
      <c r="C44" s="22"/>
      <c r="D44" s="22"/>
      <c r="E44" s="22"/>
      <c r="F44" s="22"/>
      <c r="G44" s="20">
        <f>ROUND(G45-SUM(G39:G43),2)</f>
        <v>0</v>
      </c>
      <c r="H44" s="24"/>
      <c r="I44" s="21">
        <f>ROUND(I45-SUM(I39:I43),2)</f>
        <v>0</v>
      </c>
    </row>
    <row r="45" ht="18" customHeight="1" spans="2:9" x14ac:dyDescent="0.25">
      <c r="B45" s="25" t="s">
        <v>31</v>
      </c>
      <c r="C45" s="26"/>
      <c r="D45" s="26"/>
      <c r="E45" s="26"/>
      <c r="F45" s="26"/>
      <c r="G45" s="27">
        <f>ROUND(SUM(G15:G34),2)</f>
        <v>5080</v>
      </c>
      <c r="H45" s="26"/>
      <c r="I45" s="28">
        <f>ROUND(SUM(I15:I34),2)</f>
        <v>14</v>
      </c>
    </row>
    <row r="46" ht="15" customHeight="1" x14ac:dyDescent="0.25"/>
    <row r="47" ht="15" customHeight="1" x14ac:dyDescent="0.25"/>
    <row r="48" ht="32" customHeight="1" spans="2:2" x14ac:dyDescent="0.25">
      <c r="B48" s="29" t="s">
        <v>32</v>
      </c>
    </row>
  </sheetData>
  <sheetProtection sheet="1" formatColumns="0" formatRows="0"/>
  <mergeCells count="18">
    <mergeCell ref="D2:I2"/>
    <mergeCell ref="D3:I3"/>
    <mergeCell ref="C7:D7"/>
    <mergeCell ref="C8:D8"/>
    <mergeCell ref="C9:D9"/>
    <mergeCell ref="C10:D10"/>
    <mergeCell ref="C11:D11"/>
    <mergeCell ref="B13:I13"/>
    <mergeCell ref="B35:I35"/>
    <mergeCell ref="B37:I37"/>
    <mergeCell ref="B38:F38"/>
    <mergeCell ref="H38:I38"/>
    <mergeCell ref="B39:F39"/>
    <mergeCell ref="B40:F40"/>
    <mergeCell ref="B41:F41"/>
    <mergeCell ref="B42:F42"/>
    <mergeCell ref="B43:F43"/>
    <mergeCell ref="B44:F44"/>
  </mergeCells>
  <dataValidations count="4">
    <dataValidation type="list" allowBlank="1" showErrorMessage="1" errorTitle="Category" error="Choose Equipment, Ductwork, Refrigerant piping, Controls or Other." sqref="C15:C34">
      <formula1>"Equipment,Ductwork,Refrigerant piping,Controls,Other"</formula1>
    </dataValidation>
    <dataValidation type="decimal" operator="greaterThanOrEqual" allowBlank="1" showInputMessage="1" prompt="Enter a number." showErrorMessage="1" error="Enter a number, 0 or more." sqref="D15:D34">
      <formula1>0</formula1>
    </dataValidation>
    <dataValidation type="decimal" operator="greaterThanOrEqual" allowBlank="1" showInputMessage="1" prompt="Enter a number." showErrorMessage="1" error="Enter a number, 0 or more." sqref="F15:F34">
      <formula1>0</formula1>
    </dataValidation>
    <dataValidation type="decimal" operator="greaterThanOrEqual" allowBlank="1" showInputMessage="1" prompt="Enter a number." showErrorMessage="1" error="Enter a number, 0 or more." sqref="H15:H34">
      <formula1>0</formula1>
    </dataValidation>
  </dataValidations>
  <hyperlinks>
    <hyperlink ref="B48"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43"/>
  <sheetViews>
    <sheetView workbookViewId="0" showGridLines="0"/>
  </sheetViews>
  <sheetFormatPr defaultRowHeight="15" outlineLevelRow="0" outlineLevelCol="0" x14ac:dyDescent="55"/>
  <cols>
    <col min="1" max="1" width="3" style="1" customWidth="1"/>
    <col min="2" max="2" width="40" style="1" customWidth="1"/>
    <col min="3" max="3" width="16" style="1" customWidth="1"/>
    <col min="4" max="4" width="57" style="1" customWidth="1"/>
    <col min="5" max="5" width="3" style="1" customWidth="1"/>
  </cols>
  <sheetData>
    <row r="1" ht="15" customHeight="1" x14ac:dyDescent="0.25"/>
    <row r="2" ht="22" customHeight="1" spans="3:4" x14ac:dyDescent="0.25">
      <c r="C2" s="2" t="s">
        <v>33</v>
      </c>
      <c r="D2" s="2"/>
    </row>
    <row r="3" ht="22" customHeight="1" spans="3:4" x14ac:dyDescent="0.25">
      <c r="C3" s="3" t="s">
        <v>34</v>
      </c>
      <c r="D3" s="3"/>
    </row>
    <row r="4" ht="15" customHeight="1" x14ac:dyDescent="0.25"/>
    <row r="5" ht="4" customHeight="1" spans="2:4" x14ac:dyDescent="0.25">
      <c r="B5" s="4"/>
      <c r="C5" s="4"/>
      <c r="D5" s="4"/>
    </row>
    <row r="6" ht="15" customHeight="1" x14ac:dyDescent="0.25"/>
    <row r="7" ht="15" customHeight="1" spans="3:4" x14ac:dyDescent="0.25">
      <c r="C7" s="7"/>
      <c r="D7" s="8" t="s">
        <v>3</v>
      </c>
    </row>
    <row r="8" ht="15" customHeight="1" spans="3:4" x14ac:dyDescent="0.25">
      <c r="C8" s="9"/>
      <c r="D8" s="8" t="s">
        <v>5</v>
      </c>
    </row>
    <row r="9" ht="15" customHeight="1" x14ac:dyDescent="0.25"/>
    <row r="10" ht="15" customHeight="1" spans="2:4" x14ac:dyDescent="0.25">
      <c r="B10" s="12" t="s">
        <v>35</v>
      </c>
      <c r="C10" s="12"/>
      <c r="D10" s="12"/>
    </row>
    <row r="11" ht="18" customHeight="1" spans="2:4" x14ac:dyDescent="0.25">
      <c r="B11" s="22" t="s">
        <v>36</v>
      </c>
      <c r="C11" s="19">
        <f>Takeoff!$I$45</f>
        <v>14</v>
      </c>
      <c r="D11" s="30" t="s">
        <v>37</v>
      </c>
    </row>
    <row r="12" ht="27.400000000000002" customHeight="1" spans="2:4" x14ac:dyDescent="0.25">
      <c r="B12" s="22" t="s">
        <v>38</v>
      </c>
      <c r="C12" s="31"/>
      <c r="D12" s="30" t="s">
        <v>39</v>
      </c>
    </row>
    <row r="13" ht="18" customHeight="1" spans="2:4" x14ac:dyDescent="0.25">
      <c r="B13" s="22" t="s">
        <v>40</v>
      </c>
      <c r="C13" s="32">
        <v>95</v>
      </c>
      <c r="D13" s="30" t="s">
        <v>41</v>
      </c>
    </row>
    <row r="14" ht="18" customHeight="1" spans="2:4" x14ac:dyDescent="0.25">
      <c r="B14" s="22" t="s">
        <v>42</v>
      </c>
      <c r="C14" s="18">
        <f>ROUND((C11+C12)*C13,2)</f>
        <v>1330</v>
      </c>
      <c r="D14" s="30" t="s">
        <v>43</v>
      </c>
    </row>
    <row r="15" ht="15" customHeight="1" x14ac:dyDescent="0.25"/>
    <row r="16" ht="15" customHeight="1" spans="2:4" x14ac:dyDescent="0.25">
      <c r="B16" s="12" t="s">
        <v>44</v>
      </c>
      <c r="C16" s="12"/>
      <c r="D16" s="12"/>
    </row>
    <row r="17" ht="18" customHeight="1" spans="2:4" x14ac:dyDescent="0.25">
      <c r="B17" s="22" t="s">
        <v>45</v>
      </c>
      <c r="C17" s="32"/>
      <c r="D17" s="30" t="s">
        <v>46</v>
      </c>
    </row>
    <row r="18" ht="18" customHeight="1" spans="2:4" x14ac:dyDescent="0.25">
      <c r="B18" s="22" t="s">
        <v>47</v>
      </c>
      <c r="C18" s="32">
        <v>150</v>
      </c>
      <c r="D18" s="30" t="s">
        <v>41</v>
      </c>
    </row>
    <row r="19" ht="15" customHeight="1" x14ac:dyDescent="0.25"/>
    <row r="20" ht="15" customHeight="1" spans="2:4" x14ac:dyDescent="0.25">
      <c r="B20" s="12" t="s">
        <v>48</v>
      </c>
      <c r="C20" s="12"/>
      <c r="D20" s="12"/>
    </row>
    <row r="21" ht="27.400000000000002" customHeight="1" spans="2:4" x14ac:dyDescent="0.25">
      <c r="B21" s="22" t="s">
        <v>49</v>
      </c>
      <c r="C21" s="18">
        <f>ROUND(Takeoff!$G$45+C14+C17+C18,2)</f>
        <v>6560</v>
      </c>
      <c r="D21" s="30" t="s">
        <v>50</v>
      </c>
    </row>
    <row r="22" ht="18" customHeight="1" spans="2:4" x14ac:dyDescent="0.25">
      <c r="B22" s="22" t="s">
        <v>51</v>
      </c>
      <c r="C22" s="33"/>
      <c r="D22" s="34" t="s">
        <v>52</v>
      </c>
    </row>
    <row r="23" ht="18" customHeight="1" spans="2:4" x14ac:dyDescent="0.25">
      <c r="B23" s="22" t="s">
        <v>53</v>
      </c>
      <c r="C23" s="18">
        <f>ROUND(Takeoff!$G$45*C22,2)</f>
        <v>0</v>
      </c>
      <c r="D23" s="34" t="s">
        <v>54</v>
      </c>
    </row>
    <row r="24" ht="18" customHeight="1" spans="2:4" x14ac:dyDescent="0.25">
      <c r="B24" s="22" t="s">
        <v>55</v>
      </c>
      <c r="C24" s="32"/>
      <c r="D24" s="34" t="s">
        <v>56</v>
      </c>
    </row>
    <row r="25" ht="18" customHeight="1" spans="2:4" x14ac:dyDescent="0.25">
      <c r="B25" s="22" t="s">
        <v>57</v>
      </c>
      <c r="C25" s="32"/>
      <c r="D25" s="34" t="s">
        <v>58</v>
      </c>
    </row>
    <row r="26" ht="18" customHeight="1" spans="2:4" x14ac:dyDescent="0.25">
      <c r="B26" s="22" t="s">
        <v>59</v>
      </c>
      <c r="C26" s="33"/>
      <c r="D26" s="34" t="s">
        <v>60</v>
      </c>
    </row>
    <row r="27" ht="18" customHeight="1" spans="2:4" x14ac:dyDescent="0.25">
      <c r="B27" s="22" t="s">
        <v>61</v>
      </c>
      <c r="C27" s="18">
        <f>ROUND(C21*C26,2)</f>
        <v>0</v>
      </c>
      <c r="D27" s="34" t="s">
        <v>62</v>
      </c>
    </row>
    <row r="28" ht="28" customHeight="1" spans="2:4" x14ac:dyDescent="0.25">
      <c r="B28" s="35" t="s">
        <v>63</v>
      </c>
      <c r="C28" s="36">
        <f>ROUND(C21+C23+C24+C25+C27,2)</f>
        <v>6560</v>
      </c>
      <c r="D28" s="30" t="s">
        <v>64</v>
      </c>
    </row>
    <row r="29" ht="18" customHeight="1" spans="2:4" x14ac:dyDescent="0.25">
      <c r="B29" s="22" t="s">
        <v>65</v>
      </c>
      <c r="C29" s="33">
        <v>0.12</v>
      </c>
      <c r="D29" s="34" t="s">
        <v>66</v>
      </c>
    </row>
    <row r="30" ht="18" customHeight="1" spans="2:4" x14ac:dyDescent="0.25">
      <c r="B30" s="22" t="s">
        <v>67</v>
      </c>
      <c r="C30" s="18">
        <f>ROUND(C28*C29,2)</f>
        <v>787.2</v>
      </c>
      <c r="D30" s="34" t="s">
        <v>68</v>
      </c>
    </row>
    <row r="31" ht="18" customHeight="1" spans="2:4" x14ac:dyDescent="0.25">
      <c r="B31" s="35" t="s">
        <v>69</v>
      </c>
      <c r="C31" s="36">
        <f>ROUND(C28+C30,2)</f>
        <v>7347.2</v>
      </c>
      <c r="D31" s="34" t="s">
        <v>70</v>
      </c>
    </row>
    <row r="32" ht="15" customHeight="1" x14ac:dyDescent="0.25"/>
    <row r="33" ht="15" customHeight="1" spans="2:4" x14ac:dyDescent="0.25">
      <c r="B33" s="12" t="s">
        <v>71</v>
      </c>
      <c r="C33" s="12"/>
      <c r="D33" s="12"/>
    </row>
    <row r="34" ht="18" customHeight="1" spans="2:4" x14ac:dyDescent="0.25">
      <c r="B34" s="22" t="s">
        <v>72</v>
      </c>
      <c r="C34" s="33">
        <v>0.15</v>
      </c>
      <c r="D34" s="34" t="s">
        <v>66</v>
      </c>
    </row>
    <row r="35" ht="18" customHeight="1" spans="2:4" x14ac:dyDescent="0.25">
      <c r="B35" s="25" t="s">
        <v>73</v>
      </c>
      <c r="C35" s="27">
        <f>ROUND(C31/(1-C34),2)</f>
        <v>8643.76</v>
      </c>
      <c r="D35" s="34" t="s">
        <v>74</v>
      </c>
    </row>
    <row r="36" ht="18" customHeight="1" spans="2:4" x14ac:dyDescent="0.25">
      <c r="B36" s="22" t="s">
        <v>75</v>
      </c>
      <c r="C36" s="18">
        <f>ROUND(C35-C31,2)</f>
        <v>1296.56</v>
      </c>
      <c r="D36" s="34" t="s">
        <v>76</v>
      </c>
    </row>
    <row r="37" ht="18" customHeight="1" spans="2:4" x14ac:dyDescent="0.25">
      <c r="B37" s="22" t="s">
        <v>77</v>
      </c>
      <c r="C37" s="37">
        <f>C34/(1-C34)</f>
        <v>0.17647058823529413</v>
      </c>
      <c r="D37" s="34" t="s">
        <v>78</v>
      </c>
    </row>
    <row r="38" ht="15" customHeight="1" x14ac:dyDescent="0.25"/>
    <row r="39" ht="15" customHeight="1" spans="2:4" x14ac:dyDescent="0.25">
      <c r="B39" s="12" t="s">
        <v>79</v>
      </c>
      <c r="C39" s="12"/>
      <c r="D39" s="12"/>
    </row>
    <row r="40" ht="18" customHeight="1" spans="2:4" x14ac:dyDescent="0.25">
      <c r="B40" s="22" t="s">
        <v>80</v>
      </c>
      <c r="C40" s="18">
        <f>ROUND(C31*(1+C34),2)</f>
        <v>8449.28</v>
      </c>
      <c r="D40" s="34" t="s">
        <v>81</v>
      </c>
    </row>
    <row r="41" ht="18" customHeight="1" spans="2:4" x14ac:dyDescent="0.25">
      <c r="B41" s="22" t="s">
        <v>82</v>
      </c>
      <c r="C41" s="18">
        <f>ROUND(C35-C40,2)</f>
        <v>194.48</v>
      </c>
      <c r="D41" s="34" t="s">
        <v>83</v>
      </c>
    </row>
    <row r="42" ht="15" customHeight="1" x14ac:dyDescent="0.25"/>
    <row r="43" ht="32" customHeight="1" spans="2:2" x14ac:dyDescent="0.25">
      <c r="B43" s="29" t="s">
        <v>32</v>
      </c>
    </row>
  </sheetData>
  <sheetProtection sheet="1" formatColumns="0" formatRows="0"/>
  <mergeCells count="7">
    <mergeCell ref="C2:D2"/>
    <mergeCell ref="C3:D3"/>
    <mergeCell ref="B10:D10"/>
    <mergeCell ref="B16:D16"/>
    <mergeCell ref="B20:D20"/>
    <mergeCell ref="B33:D33"/>
    <mergeCell ref="B39:D39"/>
  </mergeCells>
  <dataValidations count="7">
    <dataValidation type="decimal" operator="greaterThanOrEqual" allowBlank="1" showInputMessage="1" prompt="Enter a number." showErrorMessage="1" error="Enter a number, 0 or more." sqref="C12:C13">
      <formula1>0</formula1>
    </dataValidation>
    <dataValidation type="decimal" operator="greaterThanOrEqual" allowBlank="1" showInputMessage="1" prompt="Enter a number." showErrorMessage="1" error="Enter a number, 0 or more." sqref="C17:C18">
      <formula1>0</formula1>
    </dataValidation>
    <dataValidation type="decimal" allowBlank="1" showInputMessage="1" prompt="Enter a percent from 0% to 100%." showErrorMessage="1" error="Enter a percent from 0% to 100%." sqref="C22">
      <formula1>0</formula1>
      <formula2>1</formula2>
    </dataValidation>
    <dataValidation type="decimal" operator="greaterThanOrEqual" allowBlank="1" showInputMessage="1" prompt="Enter a number." showErrorMessage="1" error="Enter a number, 0 or more." sqref="C24:C25">
      <formula1>0</formula1>
    </dataValidation>
    <dataValidation type="decimal" allowBlank="1" showInputMessage="1" prompt="Enter a percent from 0% to 100%." showErrorMessage="1" error="Enter a percent from 0% to 100%." sqref="C26">
      <formula1>0</formula1>
      <formula2>1</formula2>
    </dataValidation>
    <dataValidation type="decimal" allowBlank="1" showInputMessage="1" prompt="Enter a percent from 0% to 100%." showErrorMessage="1" error="Enter a percent from 0% to 100%." sqref="C29">
      <formula1>0</formula1>
      <formula2>1</formula2>
    </dataValidation>
    <dataValidation type="custom" allowBlank="1" showInputMessage="1" prompt="Enter a percent from 0% up to but not including 100%." showErrorMessage="1" error="Enter a percent less than 100%, so the bid price can be computed." sqref="C34">
      <formula1>AND(C34&gt;=0,C34&lt;1)</formula1>
    </dataValidation>
  </dataValidations>
  <hyperlinks>
    <hyperlink ref="B43"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38"/>
  <sheetViews>
    <sheetView workbookViewId="0" showGridLines="0"/>
  </sheetViews>
  <sheetFormatPr defaultRowHeight="15" outlineLevelRow="0" outlineLevelCol="0" x14ac:dyDescent="55"/>
  <cols>
    <col min="1" max="1" width="3" style="1" customWidth="1"/>
    <col min="2" max="2" width="18" style="1" customWidth="1"/>
    <col min="3" max="3" width="28" style="1" customWidth="1"/>
    <col min="4" max="5" width="24" style="1" customWidth="1"/>
    <col min="6" max="6" width="3" style="1" customWidth="1"/>
  </cols>
  <sheetData>
    <row r="1" ht="15" customHeight="1" x14ac:dyDescent="0.25"/>
    <row r="2" ht="36" customHeight="1" spans="2:2" x14ac:dyDescent="0.25">
      <c r="B2" s="38" t="s">
        <v>84</v>
      </c>
    </row>
    <row r="3" ht="30" customHeight="1" spans="2:5" x14ac:dyDescent="0.25">
      <c r="B3" s="39" t="s">
        <v>85</v>
      </c>
      <c r="C3" s="39"/>
      <c r="D3" s="40" t="s">
        <v>86</v>
      </c>
      <c r="E3" s="40"/>
    </row>
    <row r="4" ht="17" customHeight="1" spans="2:5" x14ac:dyDescent="0.25">
      <c r="B4" s="6" t="s">
        <v>87</v>
      </c>
      <c r="C4" s="6"/>
      <c r="D4" s="41" t="s">
        <v>88</v>
      </c>
      <c r="E4" s="6"/>
    </row>
    <row r="5" ht="17" customHeight="1" spans="2:5" x14ac:dyDescent="0.25">
      <c r="B5" s="6" t="s">
        <v>89</v>
      </c>
      <c r="C5" s="6"/>
      <c r="D5" s="41" t="s">
        <v>7</v>
      </c>
      <c r="E5" s="11"/>
    </row>
    <row r="6" ht="17" customHeight="1" spans="4:5" x14ac:dyDescent="0.25">
      <c r="D6" s="41" t="s">
        <v>90</v>
      </c>
      <c r="E6" s="11"/>
    </row>
    <row r="7" ht="15" customHeight="1" x14ac:dyDescent="0.25"/>
    <row r="8" ht="4" customHeight="1" spans="2:5" x14ac:dyDescent="0.25">
      <c r="B8" s="4"/>
      <c r="C8" s="4"/>
      <c r="D8" s="4"/>
      <c r="E8" s="4"/>
    </row>
    <row r="9" ht="15" customHeight="1" x14ac:dyDescent="0.25"/>
    <row r="10" ht="17" customHeight="1" spans="2:3" x14ac:dyDescent="0.25">
      <c r="B10" s="5" t="s">
        <v>4</v>
      </c>
      <c r="C10" s="6"/>
    </row>
    <row r="11" ht="17" customHeight="1" spans="2:3" x14ac:dyDescent="0.25">
      <c r="B11" s="5" t="s">
        <v>2</v>
      </c>
      <c r="C11" s="6"/>
    </row>
    <row r="12" ht="17" customHeight="1" spans="2:3" x14ac:dyDescent="0.25">
      <c r="B12" s="5" t="s">
        <v>91</v>
      </c>
      <c r="C12" s="6"/>
    </row>
    <row r="13" ht="15" customHeight="1" x14ac:dyDescent="0.25"/>
    <row r="14" ht="15" customHeight="1" spans="2:3" x14ac:dyDescent="0.25">
      <c r="B14" s="7"/>
      <c r="C14" s="8" t="s">
        <v>3</v>
      </c>
    </row>
    <row r="15" ht="15" customHeight="1" spans="2:3" x14ac:dyDescent="0.25">
      <c r="B15" s="9"/>
      <c r="C15" s="8" t="s">
        <v>5</v>
      </c>
    </row>
    <row r="16" ht="15" customHeight="1" x14ac:dyDescent="0.25"/>
    <row r="17" ht="15" customHeight="1" spans="2:5" x14ac:dyDescent="0.25">
      <c r="B17" s="12" t="s">
        <v>92</v>
      </c>
      <c r="C17" s="12"/>
      <c r="D17" s="12"/>
      <c r="E17" s="12"/>
    </row>
    <row r="18" ht="18" customHeight="1" spans="2:5" x14ac:dyDescent="0.25">
      <c r="B18" s="15"/>
      <c r="C18" s="15"/>
      <c r="D18" s="15"/>
      <c r="E18" s="15"/>
    </row>
    <row r="19" ht="18" customHeight="1" spans="2:5" x14ac:dyDescent="0.25">
      <c r="B19" s="15"/>
      <c r="C19" s="15"/>
      <c r="D19" s="15"/>
      <c r="E19" s="15"/>
    </row>
    <row r="20" ht="18" customHeight="1" spans="2:5" x14ac:dyDescent="0.25">
      <c r="B20" s="15"/>
      <c r="C20" s="15"/>
      <c r="D20" s="15"/>
      <c r="E20" s="15"/>
    </row>
    <row r="21" ht="18" customHeight="1" spans="2:5" x14ac:dyDescent="0.25">
      <c r="B21" s="15"/>
      <c r="C21" s="15"/>
      <c r="D21" s="15"/>
      <c r="E21" s="15"/>
    </row>
    <row r="22" ht="18" customHeight="1" spans="2:5" x14ac:dyDescent="0.25">
      <c r="B22" s="15"/>
      <c r="C22" s="15"/>
      <c r="D22" s="15"/>
      <c r="E22" s="15"/>
    </row>
    <row r="23" ht="18" customHeight="1" spans="2:5" x14ac:dyDescent="0.25">
      <c r="B23" s="15"/>
      <c r="C23" s="15"/>
      <c r="D23" s="15"/>
      <c r="E23" s="15"/>
    </row>
    <row r="24" ht="15" customHeight="1" x14ac:dyDescent="0.25"/>
    <row r="25" ht="18" customHeight="1" spans="4:5" x14ac:dyDescent="0.25">
      <c r="D25" s="25" t="s">
        <v>93</v>
      </c>
      <c r="E25" s="27">
        <f>'Labor and job'!C35</f>
        <v>8643.76</v>
      </c>
    </row>
    <row r="26" ht="15" customHeight="1" x14ac:dyDescent="0.25"/>
    <row r="27" ht="15" customHeight="1" spans="2:5" x14ac:dyDescent="0.25">
      <c r="B27" s="12" t="s">
        <v>94</v>
      </c>
      <c r="C27" s="12"/>
      <c r="D27" s="12"/>
      <c r="E27" s="12"/>
    </row>
    <row r="28" ht="17" customHeight="1" spans="2:5" x14ac:dyDescent="0.25">
      <c r="B28" s="42" t="s">
        <v>95</v>
      </c>
      <c r="C28" s="42"/>
      <c r="D28" s="42"/>
      <c r="E28" s="42"/>
    </row>
    <row r="29" ht="17" customHeight="1" spans="2:5" x14ac:dyDescent="0.25">
      <c r="B29" s="43" t="s">
        <v>96</v>
      </c>
      <c r="C29" s="6"/>
      <c r="D29" s="6"/>
      <c r="E29" s="6"/>
    </row>
    <row r="30" ht="17" customHeight="1" spans="2:5" x14ac:dyDescent="0.25">
      <c r="B30" s="43"/>
      <c r="C30" s="6"/>
      <c r="D30" s="6"/>
      <c r="E30" s="6"/>
    </row>
    <row r="31" ht="17" customHeight="1" spans="2:5" x14ac:dyDescent="0.25">
      <c r="B31" s="5" t="s">
        <v>97</v>
      </c>
      <c r="C31" s="6"/>
      <c r="D31" s="5" t="s">
        <v>7</v>
      </c>
      <c r="E31" s="11"/>
    </row>
    <row r="32" ht="15" customHeight="1" x14ac:dyDescent="0.25"/>
    <row r="33" ht="17" customHeight="1" spans="2:5" x14ac:dyDescent="0.25">
      <c r="B33" s="43" t="s">
        <v>98</v>
      </c>
      <c r="C33" s="6"/>
      <c r="D33" s="6"/>
      <c r="E33" s="6"/>
    </row>
    <row r="34" ht="17" customHeight="1" spans="2:5" x14ac:dyDescent="0.25">
      <c r="B34" s="43"/>
      <c r="C34" s="6"/>
      <c r="D34" s="6"/>
      <c r="E34" s="6"/>
    </row>
    <row r="35" ht="17" customHeight="1" spans="2:5" x14ac:dyDescent="0.25">
      <c r="B35" s="5" t="s">
        <v>97</v>
      </c>
      <c r="C35" s="6"/>
      <c r="D35" s="5" t="s">
        <v>7</v>
      </c>
      <c r="E35" s="11"/>
    </row>
    <row r="36" ht="15" customHeight="1" x14ac:dyDescent="0.25"/>
    <row r="37" ht="15" customHeight="1" x14ac:dyDescent="0.25"/>
    <row r="38" ht="32" customHeight="1" spans="2:2" x14ac:dyDescent="0.25">
      <c r="B38" s="29" t="s">
        <v>32</v>
      </c>
    </row>
  </sheetData>
  <sheetProtection sheet="1" formatColumns="0" formatRows="0"/>
  <mergeCells count="17">
    <mergeCell ref="B3:C3"/>
    <mergeCell ref="D3:E3"/>
    <mergeCell ref="B4:C4"/>
    <mergeCell ref="B5:C5"/>
    <mergeCell ref="B17:E17"/>
    <mergeCell ref="B18:E18"/>
    <mergeCell ref="B19:E19"/>
    <mergeCell ref="B20:E20"/>
    <mergeCell ref="B21:E21"/>
    <mergeCell ref="B22:E22"/>
    <mergeCell ref="B23:E23"/>
    <mergeCell ref="B27:E27"/>
    <mergeCell ref="B28:E28"/>
    <mergeCell ref="C29:E30"/>
    <mergeCell ref="B29:B30"/>
    <mergeCell ref="C33:E34"/>
    <mergeCell ref="B33:B34"/>
  </mergeCells>
  <hyperlinks>
    <hyperlink ref="B38"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7"/>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 t="s">
        <v>99</v>
      </c>
      <c r="D2" s="2"/>
    </row>
    <row r="3" ht="22" customHeight="1" spans="3:4" x14ac:dyDescent="0.25">
      <c r="C3" s="3" t="s">
        <v>100</v>
      </c>
      <c r="D3" s="3"/>
    </row>
    <row r="4" ht="15" customHeight="1" x14ac:dyDescent="0.25"/>
    <row r="5" ht="4" customHeight="1" spans="2:4" x14ac:dyDescent="0.25">
      <c r="B5" s="4"/>
      <c r="C5" s="4"/>
      <c r="D5" s="4"/>
    </row>
    <row r="6" ht="15" customHeight="1" x14ac:dyDescent="0.25"/>
    <row r="7" ht="24" customHeight="1" spans="2:4" x14ac:dyDescent="0.25">
      <c r="B7" s="44" t="s">
        <v>101</v>
      </c>
      <c r="C7" s="44"/>
      <c r="D7" s="44"/>
    </row>
    <row r="8" ht="43" customHeight="1" spans="2:4" x14ac:dyDescent="0.25">
      <c r="B8" s="45" t="s">
        <v>102</v>
      </c>
      <c r="C8" s="45"/>
      <c r="D8" s="45"/>
    </row>
    <row r="9" ht="15" customHeight="1" x14ac:dyDescent="0.25"/>
    <row r="10" ht="15" customHeight="1" spans="2:4" x14ac:dyDescent="0.25">
      <c r="B10" s="12" t="s">
        <v>103</v>
      </c>
      <c r="C10" s="12"/>
      <c r="D10" s="12"/>
    </row>
    <row r="11" ht="69" customHeight="1" spans="2:4" x14ac:dyDescent="0.25">
      <c r="B11" s="46" t="s">
        <v>104</v>
      </c>
      <c r="C11" s="45" t="s">
        <v>105</v>
      </c>
      <c r="D11" s="45"/>
    </row>
    <row r="12" ht="56" customHeight="1" spans="2:4" x14ac:dyDescent="0.25">
      <c r="B12" s="46" t="s">
        <v>106</v>
      </c>
      <c r="C12" s="45" t="s">
        <v>107</v>
      </c>
      <c r="D12" s="45"/>
    </row>
    <row r="13" ht="95" customHeight="1" spans="2:4" x14ac:dyDescent="0.25">
      <c r="B13" s="46" t="s">
        <v>108</v>
      </c>
      <c r="C13" s="45" t="s">
        <v>109</v>
      </c>
      <c r="D13" s="45"/>
    </row>
    <row r="14" ht="95" customHeight="1" spans="2:4" x14ac:dyDescent="0.25">
      <c r="B14" s="46" t="s">
        <v>110</v>
      </c>
      <c r="C14" s="45" t="s">
        <v>111</v>
      </c>
      <c r="D14" s="45"/>
    </row>
    <row r="15" ht="17" customHeight="1" spans="2:4" x14ac:dyDescent="0.25">
      <c r="B15" s="46" t="s">
        <v>112</v>
      </c>
      <c r="C15" s="45" t="s">
        <v>113</v>
      </c>
      <c r="D15" s="45"/>
    </row>
    <row r="16" ht="30" customHeight="1" spans="2:4" x14ac:dyDescent="0.25">
      <c r="B16" s="46" t="s">
        <v>114</v>
      </c>
      <c r="C16" s="45" t="s">
        <v>115</v>
      </c>
      <c r="D16" s="45"/>
    </row>
    <row r="17" ht="15" customHeight="1" x14ac:dyDescent="0.25"/>
    <row r="18" ht="15" customHeight="1" spans="2:4" x14ac:dyDescent="0.25">
      <c r="B18" s="12" t="s">
        <v>116</v>
      </c>
      <c r="C18" s="12"/>
      <c r="D18" s="12"/>
    </row>
    <row r="19" ht="17" customHeight="1" spans="2:3" x14ac:dyDescent="0.25">
      <c r="B19" s="5" t="s">
        <v>117</v>
      </c>
      <c r="C19" s="47" t="s">
        <v>101</v>
      </c>
    </row>
    <row r="20" ht="17" customHeight="1" spans="2:3" x14ac:dyDescent="0.25">
      <c r="B20" s="5" t="s">
        <v>118</v>
      </c>
      <c r="C20" s="47" t="s">
        <v>119</v>
      </c>
    </row>
    <row r="21" ht="17" customHeight="1" spans="2:3" x14ac:dyDescent="0.25">
      <c r="B21" s="5" t="s">
        <v>120</v>
      </c>
      <c r="C21" s="47" t="s">
        <v>121</v>
      </c>
    </row>
    <row r="22" ht="17" customHeight="1" spans="2:3" x14ac:dyDescent="0.25">
      <c r="B22" s="5" t="s">
        <v>122</v>
      </c>
      <c r="C22" s="47" t="s">
        <v>123</v>
      </c>
    </row>
    <row r="23" ht="17" customHeight="1" spans="2:3" x14ac:dyDescent="0.25">
      <c r="B23" s="5" t="s">
        <v>124</v>
      </c>
      <c r="C23" s="47" t="s">
        <v>125</v>
      </c>
    </row>
    <row r="24" ht="17" customHeight="1" spans="3:3" x14ac:dyDescent="0.25">
      <c r="C24" s="47" t="s">
        <v>126</v>
      </c>
    </row>
    <row r="25" ht="17" customHeight="1" spans="3:3" x14ac:dyDescent="0.25">
      <c r="C25" s="47" t="s">
        <v>127</v>
      </c>
    </row>
    <row r="26" ht="17" customHeight="1" spans="3:3" x14ac:dyDescent="0.25">
      <c r="C26" s="47" t="s">
        <v>128</v>
      </c>
    </row>
    <row r="27" ht="17" customHeight="1" spans="3:3" x14ac:dyDescent="0.25">
      <c r="C27" s="47" t="s">
        <v>129</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 ref="C25" r:id="rId7"/>
    <hyperlink ref="C26" r:id="rId8"/>
    <hyperlink ref="C27" r:id="rId9"/>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Takeoff</vt:lpstr>
      <vt:lpstr>Labor and job</vt:lpstr>
      <vt:lpstr>Quote</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HVAC Estimate Template (Excel)</dc:title>
  <dc:subject>A takeoff of counted items by HVAC category, each with a quantity, a material cost and labor hours, gives the materials and hours. Labor at your rate, equipment rental and disposal of old equipment, overhead and your target margin roll up to a bid price, with a one-page quote for the client.</dc:subject>
  <dc:description>Free template from https://framingandfigures.com/templates/hvac-estimate-template/</dc:description>
  <cp:keywords>hvac estimate template;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