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akeoff" state="visible" r:id="rId4"/>
    <sheet sheetId="2" name="About this template" state="visible" r:id="rId5"/>
  </sheets>
  <definedNames>
    <definedName name="_xlnm.Print_Area" localSheetId="0">'Takeoff'!$A$1:$K$72</definedName>
    <definedName name="_xlnm.Print_Titles" localSheetId="0">'Takeoff'!$13:$13</definedName>
    <definedName name="_xlnm.Print_Area" localSheetId="1">'About this template'!$A$1:$E$27</definedName>
  </definedNames>
  <calcPr calcId="171027" fullCalcOnLoad="1"/>
</workbook>
</file>

<file path=xl/sharedStrings.xml><?xml version="1.0" encoding="utf-8"?>
<sst xmlns="http://schemas.openxmlformats.org/spreadsheetml/2006/main" count="81" uniqueCount="77">
  <si>
    <t>MATERIAL TAKEOFF</t>
  </si>
  <si>
    <t>Quantities from the drawings, with waste and order quantities</t>
  </si>
  <si>
    <t>PROJECT</t>
  </si>
  <si>
    <t>DATE</t>
  </si>
  <si>
    <t>DRAWINGS AND DATE</t>
  </si>
  <si>
    <t>CHECKED BY</t>
  </si>
  <si>
    <t>TAKEN OFF BY</t>
  </si>
  <si>
    <t>Pale yellow cells are yours to fill in</t>
  </si>
  <si>
    <t>All other cells are locked</t>
  </si>
  <si>
    <t>TAKEOFF</t>
  </si>
  <si>
    <t>ITEM</t>
  </si>
  <si>
    <t>CATEGORY</t>
  </si>
  <si>
    <t>SHEET OR REF</t>
  </si>
  <si>
    <t>MEASURED QTY</t>
  </si>
  <si>
    <t>UNIT</t>
  </si>
  <si>
    <t>WASTE (%)</t>
  </si>
  <si>
    <t>ORDER QTY</t>
  </si>
  <si>
    <t>UNIT COST</t>
  </si>
  <si>
    <t>AMOUNT</t>
  </si>
  <si>
    <t>Example: 2x6 studs, 8 ft</t>
  </si>
  <si>
    <t>Wood and framing</t>
  </si>
  <si>
    <t>A-201</t>
  </si>
  <si>
    <t>ea</t>
  </si>
  <si>
    <t>Example: 1/2 in drywall, 4 x 8</t>
  </si>
  <si>
    <t>Finishes</t>
  </si>
  <si>
    <t>A-501</t>
  </si>
  <si>
    <t>sheet</t>
  </si>
  <si>
    <t>Example: ready-mix concrete</t>
  </si>
  <si>
    <t>Concrete</t>
  </si>
  <si>
    <t>S-101</t>
  </si>
  <si>
    <t>cu yd</t>
  </si>
  <si>
    <t>Order quantity rounds up to a whole unit after the waste allowance. Waste applies per line; blank means 0.</t>
  </si>
  <si>
    <t>The waste and unit costs on the three example lines are examples: use your own allowance and unit costs.</t>
  </si>
  <si>
    <t>TOTALS BY CATEGORY</t>
  </si>
  <si>
    <t>Sitework</t>
  </si>
  <si>
    <t>Masonry</t>
  </si>
  <si>
    <t>Metals</t>
  </si>
  <si>
    <t>Thermal and moisture</t>
  </si>
  <si>
    <t>Doors and windows</t>
  </si>
  <si>
    <t>Mechanical</t>
  </si>
  <si>
    <t>Electrical</t>
  </si>
  <si>
    <t>Other</t>
  </si>
  <si>
    <t>Not in a category above</t>
  </si>
  <si>
    <t>Takeoff total</t>
  </si>
  <si>
    <t>Free template from Framing &amp; Figures · framingandfigures.com/templates/</t>
  </si>
  <si>
    <t>ABOUT THIS TEMPLATE</t>
  </si>
  <si>
    <t>What the file does, how to use it and where to learn more</t>
  </si>
  <si>
    <t>Material Takeoff Template (Excel)</t>
  </si>
  <si>
    <t>Forty takeoff lines with measured quantity, unit, a waste allowance per line, the order quantity rounded up to a whole unit and the amount at your unit cost, with totals by category.</t>
  </si>
  <si>
    <t>HOW TO USE IT</t>
  </si>
  <si>
    <t>STEP 1</t>
  </si>
  <si>
    <t>Type the project, the drawings and date, taken off by, the date and checked by. The three lines in the table are only examples, so replace them with your own.</t>
  </si>
  <si>
    <t>STEP 2</t>
  </si>
  <si>
    <t>List up to 40 lines, one per line: the item, its category (choose from the list), the sheet or ref it came from, the measured qty, the unit, the waste (%) and the unit cost. A line counts once it has an item, measured qty or unit cost; a category, sheet or ref, unit or waste alone does not make it count. A blank waste counts as 0, and a counting line with no measured qty orders 0.</t>
  </si>
  <si>
    <t>STEP 3</t>
  </si>
  <si>
    <t>Read the order qty on each line, the measured qty plus its waste, rounded up to a whole unit, and the amount at your unit cost. Under the lines, the totals by category add the amounts for each category, with any line that has no category in "Not in a category above", then the takeoff total.</t>
  </si>
  <si>
    <t>EXAMPLE FIGURES</t>
  </si>
  <si>
    <t>The first three lines are examples, not your takeoff. 2x6 studs, 8 ft: 412 ea from sheet A-201, 10% waste, $7.25 a unit. 1/2 in drywall, 4 x 8: 186 sheet from A-501, 12% waste, $14.50 a unit. Ready-mix concrete: 14.2 cu yd from S-101, 5% waste, $165.00 a unit. The waste figures on the example lines are examples: use your own allowance. Replace them with your own.</t>
  </si>
  <si>
    <t>METHOD</t>
  </si>
  <si>
    <t>The order qty is the measured qty times 1 plus the waste, and it rounds up to a whole unit after the waste allowance. The amount is the order qty times the unit cost, to the cent. Waste applies per line.</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</si>
  <si>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</si>
  <si>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</si>
  <si>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</si>
  <si>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</si>
  <si>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</si>
  <si>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</si>
  <si>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</si>
  <si>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</si>
  <si>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</si>
  <si>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</si>
  <si>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</si>
  <si>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</si>
  <si>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</si>
  <si>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</si>
  <si>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Bid Tabulation Template (Excel)</t>
  </si>
  <si>
    <t>Concrete Estimate Template (Excel)</t>
  </si>
  <si>
    <t>Drywall Estimate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</si>
</sst>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0"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10" fontId="1" fillId="3" borderId="3" xfId="0" applyNumberFormat="1" applyFont="1" applyFill="1" applyBorder="1" applyAlignment="1" applyProtection="1">
      <alignment horizontal="right" vertical="center"/>
      <protection locked="0"/>
    </xf>
    <xf numFmtId="3" fontId="1" fillId="4" borderId="4" xfId="0" applyNumberFormat="1" applyFont="1" applyFill="1" applyBorder="1" applyAlignment="1" applyProtection="1">
      <alignment horizontal="right" vertical="center"/>
    </xf>
    <xf numFmtId="165" fontId="1" fillId="3"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3" fontId="1" fillId="6"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0" fontId="1" fillId="0" borderId="4" xfId="0" applyFont="1" applyBorder="1" applyAlignment="1">
      <alignment vertical="center" indent="1"/>
    </xf>
    <xf numFmtId="0" fontId="7" fillId="2" borderId="5" xfId="0" applyFont="1" applyFill="1" applyBorder="1" applyAlignment="1">
      <alignment vertical="center" indent="1"/>
    </xf>
    <xf numFmtId="0" fontId="7" fillId="2" borderId="5" xfId="0" applyFont="1" applyFill="1" applyBorder="1"/>
    <xf numFmtId="165"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8"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9"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material-takeoff-template/?utm_source=template&amp;utm_medium=xlsx&amp;utm_campaign=material-takeoff-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material-takeoff-template/?utm_source=template&amp;utm_medium=xlsx&amp;utm_campaign=material-takeoff-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71</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material-takeoff-template/?utm_source=template&amp;utm_medium=xlsx&amp;utm_campaign=material-takeoff-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material-takeoff-template/?utm_source=template&amp;utm_medium=xlsx&amp;utm_campaign=material-takeoff-template&amp;utm_content=about" TargetMode="External"/><Relationship Id="rId2" Type="http://schemas.openxmlformats.org/officeDocument/2006/relationships/hyperlink" Target="https://framingandfigures.com/tools/bid-price-calculator/?utm_source=template&amp;utm_medium=xlsx&amp;utm_campaign=material-takeoff-template&amp;utm_content=about" TargetMode="External"/><Relationship Id="rId3" Type="http://schemas.openxmlformats.org/officeDocument/2006/relationships/hyperlink" Target="https://framingandfigures.com/guides/how-to-build-a-construction-estimate/?utm_source=template&amp;utm_medium=xlsx&amp;utm_campaign=material-takeoff-template&amp;utm_content=about" TargetMode="External"/><Relationship Id="rId4" Type="http://schemas.openxmlformats.org/officeDocument/2006/relationships/hyperlink" Target="https://framingandfigures.com/templates/?utm_source=template&amp;utm_medium=xlsx&amp;utm_campaign=material-takeoff-template&amp;utm_content=about" TargetMode="External"/><Relationship Id="rId5" Type="http://schemas.openxmlformats.org/officeDocument/2006/relationships/hyperlink" Target="https://framingandfigures.com/templates/construction-estimate-template/?utm_source=template&amp;utm_medium=xlsx&amp;utm_campaign=material-takeoff-template&amp;utm_content=about" TargetMode="External"/><Relationship Id="rId6" Type="http://schemas.openxmlformats.org/officeDocument/2006/relationships/hyperlink" Target="https://framingandfigures.com/templates/bid-tabulation-template/?utm_source=template&amp;utm_medium=xlsx&amp;utm_campaign=material-takeoff-template&amp;utm_content=about" TargetMode="External"/><Relationship Id="rId7" Type="http://schemas.openxmlformats.org/officeDocument/2006/relationships/hyperlink" Target="https://framingandfigures.com/templates/concrete-estimate-template/?utm_source=template&amp;utm_medium=xlsx&amp;utm_campaign=material-takeoff-template&amp;utm_content=about" TargetMode="External"/><Relationship Id="rId8" Type="http://schemas.openxmlformats.org/officeDocument/2006/relationships/hyperlink" Target="https://framingandfigures.com/templates/drywall-estimate-template/?utm_source=template&amp;utm_medium=xlsx&amp;utm_campaign=material-takeoff-template&amp;utm_content=about"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72"/>
  <sheetViews>
    <sheetView workbookViewId="0" showGridLines="0"/>
  </sheetViews>
  <sheetFormatPr defaultRowHeight="15" outlineLevelRow="0" outlineLevelCol="0" x14ac:dyDescent="55"/>
  <cols>
    <col min="1" max="1" width="3" style="1" customWidth="1"/>
    <col min="2" max="2" width="32" style="1" customWidth="1"/>
    <col min="3" max="3" width="20" style="1" customWidth="1"/>
    <col min="4" max="5" width="16" style="1" customWidth="1"/>
    <col min="6" max="6" width="8" style="1" customWidth="1"/>
    <col min="7" max="7" width="11" style="1" customWidth="1"/>
    <col min="8" max="8" width="12" style="1" customWidth="1"/>
    <col min="9" max="9" width="13" style="1" customWidth="1"/>
    <col min="10" max="10" width="17" style="1" customWidth="1"/>
    <col min="11" max="11" width="3" style="1" customWidth="1"/>
  </cols>
  <sheetData>
    <row r="1" ht="15" customHeight="1" x14ac:dyDescent="0.25"/>
    <row r="2" ht="22" customHeight="1" spans="4:10" x14ac:dyDescent="0.25">
      <c r="D2" s="2" t="s">
        <v>0</v>
      </c>
      <c r="E2" s="2"/>
      <c r="F2" s="2"/>
      <c r="G2" s="2"/>
      <c r="H2" s="2"/>
      <c r="I2" s="2"/>
      <c r="J2" s="2"/>
    </row>
    <row r="3" ht="22" customHeight="1" spans="4:10" x14ac:dyDescent="0.25">
      <c r="D3" s="3" t="s">
        <v>1</v>
      </c>
      <c r="E3" s="3"/>
      <c r="F3" s="3"/>
      <c r="G3" s="3"/>
      <c r="H3" s="3"/>
      <c r="I3" s="3"/>
      <c r="J3" s="3"/>
    </row>
    <row r="4" ht="15" customHeight="1" x14ac:dyDescent="0.25"/>
    <row r="5" ht="4" customHeight="1" spans="2:10" x14ac:dyDescent="0.25">
      <c r="B5" s="4"/>
      <c r="C5" s="4"/>
      <c r="D5" s="4"/>
      <c r="E5" s="4"/>
      <c r="F5" s="4"/>
      <c r="G5" s="4"/>
      <c r="H5" s="4"/>
      <c r="I5" s="4"/>
      <c r="J5" s="4"/>
    </row>
    <row r="6" ht="15" customHeight="1" x14ac:dyDescent="0.25"/>
    <row r="7" ht="17" customHeight="1" spans="2:10" x14ac:dyDescent="0.25">
      <c r="B7" s="5" t="s">
        <v>2</v>
      </c>
      <c r="C7" s="6"/>
      <c r="D7" s="6"/>
      <c r="E7" s="6"/>
      <c r="G7" s="5" t="s">
        <v>3</v>
      </c>
      <c r="H7" s="5"/>
      <c r="I7" s="7"/>
      <c r="J7" s="7"/>
    </row>
    <row r="8" ht="17" customHeight="1" spans="2:10" x14ac:dyDescent="0.25">
      <c r="B8" s="5" t="s">
        <v>4</v>
      </c>
      <c r="C8" s="6"/>
      <c r="D8" s="6"/>
      <c r="E8" s="6"/>
      <c r="G8" s="5" t="s">
        <v>5</v>
      </c>
      <c r="H8" s="5"/>
      <c r="I8" s="6"/>
      <c r="J8" s="6"/>
    </row>
    <row r="9" ht="17" customHeight="1" spans="2:8" x14ac:dyDescent="0.25">
      <c r="B9" s="5" t="s">
        <v>6</v>
      </c>
      <c r="C9" s="6"/>
      <c r="D9" s="6"/>
      <c r="E9" s="6"/>
      <c r="G9" s="8"/>
      <c r="H9" s="9" t="s">
        <v>7</v>
      </c>
    </row>
    <row r="10" ht="15" customHeight="1" spans="7:8" x14ac:dyDescent="0.25">
      <c r="G10" s="10"/>
      <c r="H10" s="9" t="s">
        <v>8</v>
      </c>
    </row>
    <row r="11" ht="15" customHeight="1" x14ac:dyDescent="0.25"/>
    <row r="12" ht="15" customHeight="1" spans="2:10" x14ac:dyDescent="0.25">
      <c r="B12" s="11" t="s">
        <v>9</v>
      </c>
      <c r="C12" s="11"/>
      <c r="D12" s="11"/>
      <c r="E12" s="11"/>
      <c r="F12" s="11"/>
      <c r="G12" s="11"/>
      <c r="H12" s="11"/>
      <c r="I12" s="11"/>
      <c r="J12" s="11"/>
    </row>
    <row r="13" ht="20" customHeight="1" spans="2:10" x14ac:dyDescent="0.25">
      <c r="B13" s="12" t="s">
        <v>10</v>
      </c>
      <c r="C13" s="12" t="s">
        <v>11</v>
      </c>
      <c r="D13" s="12" t="s">
        <v>12</v>
      </c>
      <c r="E13" s="13" t="s">
        <v>13</v>
      </c>
      <c r="F13" s="12" t="s">
        <v>14</v>
      </c>
      <c r="G13" s="13" t="s">
        <v>15</v>
      </c>
      <c r="H13" s="13" t="s">
        <v>16</v>
      </c>
      <c r="I13" s="13" t="s">
        <v>17</v>
      </c>
      <c r="J13" s="13" t="s">
        <v>18</v>
      </c>
    </row>
    <row r="14" ht="15" customHeight="1" spans="2:10" x14ac:dyDescent="0.25">
      <c r="B14" s="14" t="s">
        <v>19</v>
      </c>
      <c r="C14" s="14" t="s">
        <v>20</v>
      </c>
      <c r="D14" s="14" t="s">
        <v>21</v>
      </c>
      <c r="E14" s="15">
        <v>412</v>
      </c>
      <c r="F14" s="14" t="s">
        <v>22</v>
      </c>
      <c r="G14" s="16">
        <v>0.1</v>
      </c>
      <c r="H14" s="17">
        <f>IF(AND(B14="",E14="",I14=""),"",ROUNDUP(ROUND(E14*(1+G14),6),0))</f>
        <v>454</v>
      </c>
      <c r="I14" s="18">
        <v>7.25</v>
      </c>
      <c r="J14" s="19">
        <f>IF(AND(B14="",E14="",I14=""),"",ROUND(H14*I14,2))</f>
        <v>3291.5</v>
      </c>
    </row>
    <row r="15" ht="15" customHeight="1" spans="2:10" x14ac:dyDescent="0.25">
      <c r="B15" s="14" t="s">
        <v>23</v>
      </c>
      <c r="C15" s="14" t="s">
        <v>24</v>
      </c>
      <c r="D15" s="14" t="s">
        <v>25</v>
      </c>
      <c r="E15" s="15">
        <v>186</v>
      </c>
      <c r="F15" s="14" t="s">
        <v>26</v>
      </c>
      <c r="G15" s="16">
        <v>0.12</v>
      </c>
      <c r="H15" s="20">
        <f>IF(AND(B15="",E15="",I15=""),"",ROUNDUP(ROUND(E15*(1+G15),6),0))</f>
        <v>209</v>
      </c>
      <c r="I15" s="18">
        <v>14.5</v>
      </c>
      <c r="J15" s="21">
        <f>IF(AND(B15="",E15="",I15=""),"",ROUND(H15*I15,2))</f>
        <v>3030.5</v>
      </c>
    </row>
    <row r="16" ht="15" customHeight="1" spans="2:10" x14ac:dyDescent="0.25">
      <c r="B16" s="14" t="s">
        <v>27</v>
      </c>
      <c r="C16" s="14" t="s">
        <v>28</v>
      </c>
      <c r="D16" s="14" t="s">
        <v>29</v>
      </c>
      <c r="E16" s="15">
        <v>14.2</v>
      </c>
      <c r="F16" s="14" t="s">
        <v>30</v>
      </c>
      <c r="G16" s="16">
        <v>0.05</v>
      </c>
      <c r="H16" s="17">
        <f>IF(AND(B16="",E16="",I16=""),"",ROUNDUP(ROUND(E16*(1+G16),6),0))</f>
        <v>15</v>
      </c>
      <c r="I16" s="18">
        <v>165</v>
      </c>
      <c r="J16" s="19">
        <f>IF(AND(B16="",E16="",I16=""),"",ROUND(H16*I16,2))</f>
        <v>2475</v>
      </c>
    </row>
    <row r="17" ht="15" customHeight="1" spans="2:10" x14ac:dyDescent="0.25">
      <c r="B17" s="14"/>
      <c r="C17" s="14"/>
      <c r="D17" s="14"/>
      <c r="E17" s="15"/>
      <c r="F17" s="14"/>
      <c r="G17" s="16"/>
      <c r="H17" s="20" t="str">
        <f>IF(AND(B17="",E17="",I17=""),"",ROUNDUP(ROUND(E17*(1+G17),6),0))</f>
        <v/>
      </c>
      <c r="I17" s="18"/>
      <c r="J17" s="21" t="str">
        <f>IF(AND(B17="",E17="",I17=""),"",ROUND(H17*I17,2))</f>
        <v/>
      </c>
    </row>
    <row r="18" ht="15" customHeight="1" spans="2:10" x14ac:dyDescent="0.25">
      <c r="B18" s="14"/>
      <c r="C18" s="14"/>
      <c r="D18" s="14"/>
      <c r="E18" s="15"/>
      <c r="F18" s="14"/>
      <c r="G18" s="16"/>
      <c r="H18" s="17" t="str">
        <f>IF(AND(B18="",E18="",I18=""),"",ROUNDUP(ROUND(E18*(1+G18),6),0))</f>
        <v/>
      </c>
      <c r="I18" s="18"/>
      <c r="J18" s="19" t="str">
        <f>IF(AND(B18="",E18="",I18=""),"",ROUND(H18*I18,2))</f>
        <v/>
      </c>
    </row>
    <row r="19" ht="15" customHeight="1" spans="2:10" x14ac:dyDescent="0.25">
      <c r="B19" s="14"/>
      <c r="C19" s="14"/>
      <c r="D19" s="14"/>
      <c r="E19" s="15"/>
      <c r="F19" s="14"/>
      <c r="G19" s="16"/>
      <c r="H19" s="20" t="str">
        <f>IF(AND(B19="",E19="",I19=""),"",ROUNDUP(ROUND(E19*(1+G19),6),0))</f>
        <v/>
      </c>
      <c r="I19" s="18"/>
      <c r="J19" s="21" t="str">
        <f>IF(AND(B19="",E19="",I19=""),"",ROUND(H19*I19,2))</f>
        <v/>
      </c>
    </row>
    <row r="20" ht="15" customHeight="1" spans="2:10" x14ac:dyDescent="0.25">
      <c r="B20" s="14"/>
      <c r="C20" s="14"/>
      <c r="D20" s="14"/>
      <c r="E20" s="15"/>
      <c r="F20" s="14"/>
      <c r="G20" s="16"/>
      <c r="H20" s="17" t="str">
        <f>IF(AND(B20="",E20="",I20=""),"",ROUNDUP(ROUND(E20*(1+G20),6),0))</f>
        <v/>
      </c>
      <c r="I20" s="18"/>
      <c r="J20" s="19" t="str">
        <f>IF(AND(B20="",E20="",I20=""),"",ROUND(H20*I20,2))</f>
        <v/>
      </c>
    </row>
    <row r="21" ht="15" customHeight="1" spans="2:10" x14ac:dyDescent="0.25">
      <c r="B21" s="14"/>
      <c r="C21" s="14"/>
      <c r="D21" s="14"/>
      <c r="E21" s="15"/>
      <c r="F21" s="14"/>
      <c r="G21" s="16"/>
      <c r="H21" s="20" t="str">
        <f>IF(AND(B21="",E21="",I21=""),"",ROUNDUP(ROUND(E21*(1+G21),6),0))</f>
        <v/>
      </c>
      <c r="I21" s="18"/>
      <c r="J21" s="21" t="str">
        <f>IF(AND(B21="",E21="",I21=""),"",ROUND(H21*I21,2))</f>
        <v/>
      </c>
    </row>
    <row r="22" ht="15" customHeight="1" spans="2:10" x14ac:dyDescent="0.25">
      <c r="B22" s="14"/>
      <c r="C22" s="14"/>
      <c r="D22" s="14"/>
      <c r="E22" s="15"/>
      <c r="F22" s="14"/>
      <c r="G22" s="16"/>
      <c r="H22" s="17" t="str">
        <f>IF(AND(B22="",E22="",I22=""),"",ROUNDUP(ROUND(E22*(1+G22),6),0))</f>
        <v/>
      </c>
      <c r="I22" s="18"/>
      <c r="J22" s="19" t="str">
        <f>IF(AND(B22="",E22="",I22=""),"",ROUND(H22*I22,2))</f>
        <v/>
      </c>
    </row>
    <row r="23" ht="15" customHeight="1" spans="2:10" x14ac:dyDescent="0.25">
      <c r="B23" s="14"/>
      <c r="C23" s="14"/>
      <c r="D23" s="14"/>
      <c r="E23" s="15"/>
      <c r="F23" s="14"/>
      <c r="G23" s="16"/>
      <c r="H23" s="20" t="str">
        <f>IF(AND(B23="",E23="",I23=""),"",ROUNDUP(ROUND(E23*(1+G23),6),0))</f>
        <v/>
      </c>
      <c r="I23" s="18"/>
      <c r="J23" s="21" t="str">
        <f>IF(AND(B23="",E23="",I23=""),"",ROUND(H23*I23,2))</f>
        <v/>
      </c>
    </row>
    <row r="24" ht="15" customHeight="1" spans="2:10" x14ac:dyDescent="0.25">
      <c r="B24" s="14"/>
      <c r="C24" s="14"/>
      <c r="D24" s="14"/>
      <c r="E24" s="15"/>
      <c r="F24" s="14"/>
      <c r="G24" s="16"/>
      <c r="H24" s="17" t="str">
        <f>IF(AND(B24="",E24="",I24=""),"",ROUNDUP(ROUND(E24*(1+G24),6),0))</f>
        <v/>
      </c>
      <c r="I24" s="18"/>
      <c r="J24" s="19" t="str">
        <f>IF(AND(B24="",E24="",I24=""),"",ROUND(H24*I24,2))</f>
        <v/>
      </c>
    </row>
    <row r="25" ht="15" customHeight="1" spans="2:10" x14ac:dyDescent="0.25">
      <c r="B25" s="14"/>
      <c r="C25" s="14"/>
      <c r="D25" s="14"/>
      <c r="E25" s="15"/>
      <c r="F25" s="14"/>
      <c r="G25" s="16"/>
      <c r="H25" s="20" t="str">
        <f>IF(AND(B25="",E25="",I25=""),"",ROUNDUP(ROUND(E25*(1+G25),6),0))</f>
        <v/>
      </c>
      <c r="I25" s="18"/>
      <c r="J25" s="21" t="str">
        <f>IF(AND(B25="",E25="",I25=""),"",ROUND(H25*I25,2))</f>
        <v/>
      </c>
    </row>
    <row r="26" ht="15" customHeight="1" spans="2:10" x14ac:dyDescent="0.25">
      <c r="B26" s="14"/>
      <c r="C26" s="14"/>
      <c r="D26" s="14"/>
      <c r="E26" s="15"/>
      <c r="F26" s="14"/>
      <c r="G26" s="16"/>
      <c r="H26" s="17" t="str">
        <f>IF(AND(B26="",E26="",I26=""),"",ROUNDUP(ROUND(E26*(1+G26),6),0))</f>
        <v/>
      </c>
      <c r="I26" s="18"/>
      <c r="J26" s="19" t="str">
        <f>IF(AND(B26="",E26="",I26=""),"",ROUND(H26*I26,2))</f>
        <v/>
      </c>
    </row>
    <row r="27" ht="15" customHeight="1" spans="2:10" x14ac:dyDescent="0.25">
      <c r="B27" s="14"/>
      <c r="C27" s="14"/>
      <c r="D27" s="14"/>
      <c r="E27" s="15"/>
      <c r="F27" s="14"/>
      <c r="G27" s="16"/>
      <c r="H27" s="20" t="str">
        <f>IF(AND(B27="",E27="",I27=""),"",ROUNDUP(ROUND(E27*(1+G27),6),0))</f>
        <v/>
      </c>
      <c r="I27" s="18"/>
      <c r="J27" s="21" t="str">
        <f>IF(AND(B27="",E27="",I27=""),"",ROUND(H27*I27,2))</f>
        <v/>
      </c>
    </row>
    <row r="28" ht="15" customHeight="1" spans="2:10" x14ac:dyDescent="0.25">
      <c r="B28" s="14"/>
      <c r="C28" s="14"/>
      <c r="D28" s="14"/>
      <c r="E28" s="15"/>
      <c r="F28" s="14"/>
      <c r="G28" s="16"/>
      <c r="H28" s="17" t="str">
        <f>IF(AND(B28="",E28="",I28=""),"",ROUNDUP(ROUND(E28*(1+G28),6),0))</f>
        <v/>
      </c>
      <c r="I28" s="18"/>
      <c r="J28" s="19" t="str">
        <f>IF(AND(B28="",E28="",I28=""),"",ROUND(H28*I28,2))</f>
        <v/>
      </c>
    </row>
    <row r="29" ht="15" customHeight="1" spans="2:10" x14ac:dyDescent="0.25">
      <c r="B29" s="14"/>
      <c r="C29" s="14"/>
      <c r="D29" s="14"/>
      <c r="E29" s="15"/>
      <c r="F29" s="14"/>
      <c r="G29" s="16"/>
      <c r="H29" s="20" t="str">
        <f>IF(AND(B29="",E29="",I29=""),"",ROUNDUP(ROUND(E29*(1+G29),6),0))</f>
        <v/>
      </c>
      <c r="I29" s="18"/>
      <c r="J29" s="21" t="str">
        <f>IF(AND(B29="",E29="",I29=""),"",ROUND(H29*I29,2))</f>
        <v/>
      </c>
    </row>
    <row r="30" ht="15" customHeight="1" spans="2:10" x14ac:dyDescent="0.25">
      <c r="B30" s="14"/>
      <c r="C30" s="14"/>
      <c r="D30" s="14"/>
      <c r="E30" s="15"/>
      <c r="F30" s="14"/>
      <c r="G30" s="16"/>
      <c r="H30" s="17" t="str">
        <f>IF(AND(B30="",E30="",I30=""),"",ROUNDUP(ROUND(E30*(1+G30),6),0))</f>
        <v/>
      </c>
      <c r="I30" s="18"/>
      <c r="J30" s="19" t="str">
        <f>IF(AND(B30="",E30="",I30=""),"",ROUND(H30*I30,2))</f>
        <v/>
      </c>
    </row>
    <row r="31" ht="15" customHeight="1" spans="2:10" x14ac:dyDescent="0.25">
      <c r="B31" s="14"/>
      <c r="C31" s="14"/>
      <c r="D31" s="14"/>
      <c r="E31" s="15"/>
      <c r="F31" s="14"/>
      <c r="G31" s="16"/>
      <c r="H31" s="20" t="str">
        <f>IF(AND(B31="",E31="",I31=""),"",ROUNDUP(ROUND(E31*(1+G31),6),0))</f>
        <v/>
      </c>
      <c r="I31" s="18"/>
      <c r="J31" s="21" t="str">
        <f>IF(AND(B31="",E31="",I31=""),"",ROUND(H31*I31,2))</f>
        <v/>
      </c>
    </row>
    <row r="32" ht="15" customHeight="1" spans="2:10" x14ac:dyDescent="0.25">
      <c r="B32" s="14"/>
      <c r="C32" s="14"/>
      <c r="D32" s="14"/>
      <c r="E32" s="15"/>
      <c r="F32" s="14"/>
      <c r="G32" s="16"/>
      <c r="H32" s="17" t="str">
        <f>IF(AND(B32="",E32="",I32=""),"",ROUNDUP(ROUND(E32*(1+G32),6),0))</f>
        <v/>
      </c>
      <c r="I32" s="18"/>
      <c r="J32" s="19" t="str">
        <f>IF(AND(B32="",E32="",I32=""),"",ROUND(H32*I32,2))</f>
        <v/>
      </c>
    </row>
    <row r="33" ht="15" customHeight="1" spans="2:10" x14ac:dyDescent="0.25">
      <c r="B33" s="14"/>
      <c r="C33" s="14"/>
      <c r="D33" s="14"/>
      <c r="E33" s="15"/>
      <c r="F33" s="14"/>
      <c r="G33" s="16"/>
      <c r="H33" s="20" t="str">
        <f>IF(AND(B33="",E33="",I33=""),"",ROUNDUP(ROUND(E33*(1+G33),6),0))</f>
        <v/>
      </c>
      <c r="I33" s="18"/>
      <c r="J33" s="21" t="str">
        <f>IF(AND(B33="",E33="",I33=""),"",ROUND(H33*I33,2))</f>
        <v/>
      </c>
    </row>
    <row r="34" ht="15" customHeight="1" spans="2:10" x14ac:dyDescent="0.25">
      <c r="B34" s="14"/>
      <c r="C34" s="14"/>
      <c r="D34" s="14"/>
      <c r="E34" s="15"/>
      <c r="F34" s="14"/>
      <c r="G34" s="16"/>
      <c r="H34" s="17" t="str">
        <f>IF(AND(B34="",E34="",I34=""),"",ROUNDUP(ROUND(E34*(1+G34),6),0))</f>
        <v/>
      </c>
      <c r="I34" s="18"/>
      <c r="J34" s="19" t="str">
        <f>IF(AND(B34="",E34="",I34=""),"",ROUND(H34*I34,2))</f>
        <v/>
      </c>
    </row>
    <row r="35" ht="15" customHeight="1" spans="2:10" x14ac:dyDescent="0.25">
      <c r="B35" s="14"/>
      <c r="C35" s="14"/>
      <c r="D35" s="14"/>
      <c r="E35" s="15"/>
      <c r="F35" s="14"/>
      <c r="G35" s="16"/>
      <c r="H35" s="20" t="str">
        <f>IF(AND(B35="",E35="",I35=""),"",ROUNDUP(ROUND(E35*(1+G35),6),0))</f>
        <v/>
      </c>
      <c r="I35" s="18"/>
      <c r="J35" s="21" t="str">
        <f>IF(AND(B35="",E35="",I35=""),"",ROUND(H35*I35,2))</f>
        <v/>
      </c>
    </row>
    <row r="36" ht="15" customHeight="1" spans="2:10" x14ac:dyDescent="0.25">
      <c r="B36" s="14"/>
      <c r="C36" s="14"/>
      <c r="D36" s="14"/>
      <c r="E36" s="15"/>
      <c r="F36" s="14"/>
      <c r="G36" s="16"/>
      <c r="H36" s="17" t="str">
        <f>IF(AND(B36="",E36="",I36=""),"",ROUNDUP(ROUND(E36*(1+G36),6),0))</f>
        <v/>
      </c>
      <c r="I36" s="18"/>
      <c r="J36" s="19" t="str">
        <f>IF(AND(B36="",E36="",I36=""),"",ROUND(H36*I36,2))</f>
        <v/>
      </c>
    </row>
    <row r="37" ht="15" customHeight="1" spans="2:10" x14ac:dyDescent="0.25">
      <c r="B37" s="14"/>
      <c r="C37" s="14"/>
      <c r="D37" s="14"/>
      <c r="E37" s="15"/>
      <c r="F37" s="14"/>
      <c r="G37" s="16"/>
      <c r="H37" s="20" t="str">
        <f>IF(AND(B37="",E37="",I37=""),"",ROUNDUP(ROUND(E37*(1+G37),6),0))</f>
        <v/>
      </c>
      <c r="I37" s="18"/>
      <c r="J37" s="21" t="str">
        <f>IF(AND(B37="",E37="",I37=""),"",ROUND(H37*I37,2))</f>
        <v/>
      </c>
    </row>
    <row r="38" ht="15" customHeight="1" spans="2:10" x14ac:dyDescent="0.25">
      <c r="B38" s="14"/>
      <c r="C38" s="14"/>
      <c r="D38" s="14"/>
      <c r="E38" s="15"/>
      <c r="F38" s="14"/>
      <c r="G38" s="16"/>
      <c r="H38" s="17" t="str">
        <f>IF(AND(B38="",E38="",I38=""),"",ROUNDUP(ROUND(E38*(1+G38),6),0))</f>
        <v/>
      </c>
      <c r="I38" s="18"/>
      <c r="J38" s="19" t="str">
        <f>IF(AND(B38="",E38="",I38=""),"",ROUND(H38*I38,2))</f>
        <v/>
      </c>
    </row>
    <row r="39" ht="15" customHeight="1" spans="2:10" x14ac:dyDescent="0.25">
      <c r="B39" s="14"/>
      <c r="C39" s="14"/>
      <c r="D39" s="14"/>
      <c r="E39" s="15"/>
      <c r="F39" s="14"/>
      <c r="G39" s="16"/>
      <c r="H39" s="20" t="str">
        <f>IF(AND(B39="",E39="",I39=""),"",ROUNDUP(ROUND(E39*(1+G39),6),0))</f>
        <v/>
      </c>
      <c r="I39" s="18"/>
      <c r="J39" s="21" t="str">
        <f>IF(AND(B39="",E39="",I39=""),"",ROUND(H39*I39,2))</f>
        <v/>
      </c>
    </row>
    <row r="40" ht="15" customHeight="1" spans="2:10" x14ac:dyDescent="0.25">
      <c r="B40" s="14"/>
      <c r="C40" s="14"/>
      <c r="D40" s="14"/>
      <c r="E40" s="15"/>
      <c r="F40" s="14"/>
      <c r="G40" s="16"/>
      <c r="H40" s="17" t="str">
        <f>IF(AND(B40="",E40="",I40=""),"",ROUNDUP(ROUND(E40*(1+G40),6),0))</f>
        <v/>
      </c>
      <c r="I40" s="18"/>
      <c r="J40" s="19" t="str">
        <f>IF(AND(B40="",E40="",I40=""),"",ROUND(H40*I40,2))</f>
        <v/>
      </c>
    </row>
    <row r="41" ht="15" customHeight="1" spans="2:10" x14ac:dyDescent="0.25">
      <c r="B41" s="14"/>
      <c r="C41" s="14"/>
      <c r="D41" s="14"/>
      <c r="E41" s="15"/>
      <c r="F41" s="14"/>
      <c r="G41" s="16"/>
      <c r="H41" s="20" t="str">
        <f>IF(AND(B41="",E41="",I41=""),"",ROUNDUP(ROUND(E41*(1+G41),6),0))</f>
        <v/>
      </c>
      <c r="I41" s="18"/>
      <c r="J41" s="21" t="str">
        <f>IF(AND(B41="",E41="",I41=""),"",ROUND(H41*I41,2))</f>
        <v/>
      </c>
    </row>
    <row r="42" ht="15" customHeight="1" spans="2:10" x14ac:dyDescent="0.25">
      <c r="B42" s="14"/>
      <c r="C42" s="14"/>
      <c r="D42" s="14"/>
      <c r="E42" s="15"/>
      <c r="F42" s="14"/>
      <c r="G42" s="16"/>
      <c r="H42" s="17" t="str">
        <f>IF(AND(B42="",E42="",I42=""),"",ROUNDUP(ROUND(E42*(1+G42),6),0))</f>
        <v/>
      </c>
      <c r="I42" s="18"/>
      <c r="J42" s="19" t="str">
        <f>IF(AND(B42="",E42="",I42=""),"",ROUND(H42*I42,2))</f>
        <v/>
      </c>
    </row>
    <row r="43" ht="15" customHeight="1" spans="2:10" x14ac:dyDescent="0.25">
      <c r="B43" s="14"/>
      <c r="C43" s="14"/>
      <c r="D43" s="14"/>
      <c r="E43" s="15"/>
      <c r="F43" s="14"/>
      <c r="G43" s="16"/>
      <c r="H43" s="20" t="str">
        <f>IF(AND(B43="",E43="",I43=""),"",ROUNDUP(ROUND(E43*(1+G43),6),0))</f>
        <v/>
      </c>
      <c r="I43" s="18"/>
      <c r="J43" s="21" t="str">
        <f>IF(AND(B43="",E43="",I43=""),"",ROUND(H43*I43,2))</f>
        <v/>
      </c>
    </row>
    <row r="44" ht="15" customHeight="1" spans="2:10" x14ac:dyDescent="0.25">
      <c r="B44" s="14"/>
      <c r="C44" s="14"/>
      <c r="D44" s="14"/>
      <c r="E44" s="15"/>
      <c r="F44" s="14"/>
      <c r="G44" s="16"/>
      <c r="H44" s="17" t="str">
        <f>IF(AND(B44="",E44="",I44=""),"",ROUNDUP(ROUND(E44*(1+G44),6),0))</f>
        <v/>
      </c>
      <c r="I44" s="18"/>
      <c r="J44" s="19" t="str">
        <f>IF(AND(B44="",E44="",I44=""),"",ROUND(H44*I44,2))</f>
        <v/>
      </c>
    </row>
    <row r="45" ht="15" customHeight="1" spans="2:10" x14ac:dyDescent="0.25">
      <c r="B45" s="14"/>
      <c r="C45" s="14"/>
      <c r="D45" s="14"/>
      <c r="E45" s="15"/>
      <c r="F45" s="14"/>
      <c r="G45" s="16"/>
      <c r="H45" s="20" t="str">
        <f>IF(AND(B45="",E45="",I45=""),"",ROUNDUP(ROUND(E45*(1+G45),6),0))</f>
        <v/>
      </c>
      <c r="I45" s="18"/>
      <c r="J45" s="21" t="str">
        <f>IF(AND(B45="",E45="",I45=""),"",ROUND(H45*I45,2))</f>
        <v/>
      </c>
    </row>
    <row r="46" ht="15" customHeight="1" spans="2:10" x14ac:dyDescent="0.25">
      <c r="B46" s="14"/>
      <c r="C46" s="14"/>
      <c r="D46" s="14"/>
      <c r="E46" s="15"/>
      <c r="F46" s="14"/>
      <c r="G46" s="16"/>
      <c r="H46" s="17" t="str">
        <f>IF(AND(B46="",E46="",I46=""),"",ROUNDUP(ROUND(E46*(1+G46),6),0))</f>
        <v/>
      </c>
      <c r="I46" s="18"/>
      <c r="J46" s="19" t="str">
        <f>IF(AND(B46="",E46="",I46=""),"",ROUND(H46*I46,2))</f>
        <v/>
      </c>
    </row>
    <row r="47" ht="15" customHeight="1" spans="2:10" x14ac:dyDescent="0.25">
      <c r="B47" s="14"/>
      <c r="C47" s="14"/>
      <c r="D47" s="14"/>
      <c r="E47" s="15"/>
      <c r="F47" s="14"/>
      <c r="G47" s="16"/>
      <c r="H47" s="20" t="str">
        <f>IF(AND(B47="",E47="",I47=""),"",ROUNDUP(ROUND(E47*(1+G47),6),0))</f>
        <v/>
      </c>
      <c r="I47" s="18"/>
      <c r="J47" s="21" t="str">
        <f>IF(AND(B47="",E47="",I47=""),"",ROUND(H47*I47,2))</f>
        <v/>
      </c>
    </row>
    <row r="48" ht="15" customHeight="1" spans="2:10" x14ac:dyDescent="0.25">
      <c r="B48" s="14"/>
      <c r="C48" s="14"/>
      <c r="D48" s="14"/>
      <c r="E48" s="15"/>
      <c r="F48" s="14"/>
      <c r="G48" s="16"/>
      <c r="H48" s="17" t="str">
        <f>IF(AND(B48="",E48="",I48=""),"",ROUNDUP(ROUND(E48*(1+G48),6),0))</f>
        <v/>
      </c>
      <c r="I48" s="18"/>
      <c r="J48" s="19" t="str">
        <f>IF(AND(B48="",E48="",I48=""),"",ROUND(H48*I48,2))</f>
        <v/>
      </c>
    </row>
    <row r="49" ht="15" customHeight="1" spans="2:10" x14ac:dyDescent="0.25">
      <c r="B49" s="14"/>
      <c r="C49" s="14"/>
      <c r="D49" s="14"/>
      <c r="E49" s="15"/>
      <c r="F49" s="14"/>
      <c r="G49" s="16"/>
      <c r="H49" s="20" t="str">
        <f>IF(AND(B49="",E49="",I49=""),"",ROUNDUP(ROUND(E49*(1+G49),6),0))</f>
        <v/>
      </c>
      <c r="I49" s="18"/>
      <c r="J49" s="21" t="str">
        <f>IF(AND(B49="",E49="",I49=""),"",ROUND(H49*I49,2))</f>
        <v/>
      </c>
    </row>
    <row r="50" ht="15" customHeight="1" spans="2:10" x14ac:dyDescent="0.25">
      <c r="B50" s="14"/>
      <c r="C50" s="14"/>
      <c r="D50" s="14"/>
      <c r="E50" s="15"/>
      <c r="F50" s="14"/>
      <c r="G50" s="16"/>
      <c r="H50" s="17" t="str">
        <f>IF(AND(B50="",E50="",I50=""),"",ROUNDUP(ROUND(E50*(1+G50),6),0))</f>
        <v/>
      </c>
      <c r="I50" s="18"/>
      <c r="J50" s="19" t="str">
        <f>IF(AND(B50="",E50="",I50=""),"",ROUND(H50*I50,2))</f>
        <v/>
      </c>
    </row>
    <row r="51" ht="15" customHeight="1" spans="2:10" x14ac:dyDescent="0.25">
      <c r="B51" s="14"/>
      <c r="C51" s="14"/>
      <c r="D51" s="14"/>
      <c r="E51" s="15"/>
      <c r="F51" s="14"/>
      <c r="G51" s="16"/>
      <c r="H51" s="20" t="str">
        <f>IF(AND(B51="",E51="",I51=""),"",ROUNDUP(ROUND(E51*(1+G51),6),0))</f>
        <v/>
      </c>
      <c r="I51" s="18"/>
      <c r="J51" s="21" t="str">
        <f>IF(AND(B51="",E51="",I51=""),"",ROUND(H51*I51,2))</f>
        <v/>
      </c>
    </row>
    <row r="52" ht="15" customHeight="1" spans="2:10" x14ac:dyDescent="0.25">
      <c r="B52" s="14"/>
      <c r="C52" s="14"/>
      <c r="D52" s="14"/>
      <c r="E52" s="15"/>
      <c r="F52" s="14"/>
      <c r="G52" s="16"/>
      <c r="H52" s="17" t="str">
        <f>IF(AND(B52="",E52="",I52=""),"",ROUNDUP(ROUND(E52*(1+G52),6),0))</f>
        <v/>
      </c>
      <c r="I52" s="18"/>
      <c r="J52" s="19" t="str">
        <f>IF(AND(B52="",E52="",I52=""),"",ROUND(H52*I52,2))</f>
        <v/>
      </c>
    </row>
    <row r="53" ht="15" customHeight="1" spans="2:10" x14ac:dyDescent="0.25">
      <c r="B53" s="14"/>
      <c r="C53" s="14"/>
      <c r="D53" s="14"/>
      <c r="E53" s="15"/>
      <c r="F53" s="14"/>
      <c r="G53" s="16"/>
      <c r="H53" s="20" t="str">
        <f>IF(AND(B53="",E53="",I53=""),"",ROUNDUP(ROUND(E53*(1+G53),6),0))</f>
        <v/>
      </c>
      <c r="I53" s="18"/>
      <c r="J53" s="21" t="str">
        <f>IF(AND(B53="",E53="",I53=""),"",ROUND(H53*I53,2))</f>
        <v/>
      </c>
    </row>
    <row r="54" ht="15" customHeight="1" spans="2:10" x14ac:dyDescent="0.25">
      <c r="B54" s="9" t="s">
        <v>31</v>
      </c>
      <c r="C54" s="9"/>
      <c r="D54" s="9"/>
      <c r="E54" s="9"/>
      <c r="F54" s="9"/>
      <c r="G54" s="9"/>
      <c r="H54" s="9"/>
      <c r="I54" s="9"/>
      <c r="J54" s="9"/>
    </row>
    <row r="55" ht="15" customHeight="1" spans="2:10" x14ac:dyDescent="0.25">
      <c r="B55" s="9" t="s">
        <v>32</v>
      </c>
      <c r="C55" s="9"/>
      <c r="D55" s="9"/>
      <c r="E55" s="9"/>
      <c r="F55" s="9"/>
      <c r="G55" s="9"/>
      <c r="H55" s="9"/>
      <c r="I55" s="9"/>
      <c r="J55" s="9"/>
    </row>
    <row r="56" ht="15" customHeight="1" x14ac:dyDescent="0.25"/>
    <row r="57" ht="15" customHeight="1" spans="2:10" x14ac:dyDescent="0.25">
      <c r="B57" s="11" t="s">
        <v>33</v>
      </c>
      <c r="C57" s="11"/>
      <c r="D57" s="11"/>
      <c r="E57" s="11"/>
      <c r="F57" s="11"/>
      <c r="G57" s="11"/>
      <c r="H57" s="11"/>
      <c r="I57" s="11"/>
      <c r="J57" s="11"/>
    </row>
    <row r="58" ht="15" customHeight="1" spans="2:10" x14ac:dyDescent="0.25">
      <c r="B58" s="22" t="s">
        <v>34</v>
      </c>
      <c r="C58" s="22"/>
      <c r="D58" s="22"/>
      <c r="E58" s="22"/>
      <c r="F58" s="22"/>
      <c r="G58" s="22"/>
      <c r="H58" s="22"/>
      <c r="I58" s="22"/>
      <c r="J58" s="19">
        <f>ROUND(SUMIF($C$14:$C$53,$B58,$J$14:$J$53),2)</f>
        <v>0</v>
      </c>
    </row>
    <row r="59" ht="15" customHeight="1" spans="2:10" x14ac:dyDescent="0.25">
      <c r="B59" s="22" t="s">
        <v>28</v>
      </c>
      <c r="C59" s="22"/>
      <c r="D59" s="22"/>
      <c r="E59" s="22"/>
      <c r="F59" s="22"/>
      <c r="G59" s="22"/>
      <c r="H59" s="22"/>
      <c r="I59" s="22"/>
      <c r="J59" s="21">
        <f>ROUND(SUMIF($C$14:$C$53,$B59,$J$14:$J$53),2)</f>
        <v>2475</v>
      </c>
    </row>
    <row r="60" ht="15" customHeight="1" spans="2:10" x14ac:dyDescent="0.25">
      <c r="B60" s="22" t="s">
        <v>35</v>
      </c>
      <c r="C60" s="22"/>
      <c r="D60" s="22"/>
      <c r="E60" s="22"/>
      <c r="F60" s="22"/>
      <c r="G60" s="22"/>
      <c r="H60" s="22"/>
      <c r="I60" s="22"/>
      <c r="J60" s="19">
        <f>ROUND(SUMIF($C$14:$C$53,$B60,$J$14:$J$53),2)</f>
        <v>0</v>
      </c>
    </row>
    <row r="61" ht="15" customHeight="1" spans="2:10" x14ac:dyDescent="0.25">
      <c r="B61" s="22" t="s">
        <v>36</v>
      </c>
      <c r="C61" s="22"/>
      <c r="D61" s="22"/>
      <c r="E61" s="22"/>
      <c r="F61" s="22"/>
      <c r="G61" s="22"/>
      <c r="H61" s="22"/>
      <c r="I61" s="22"/>
      <c r="J61" s="21">
        <f>ROUND(SUMIF($C$14:$C$53,$B61,$J$14:$J$53),2)</f>
        <v>0</v>
      </c>
    </row>
    <row r="62" ht="15" customHeight="1" spans="2:10" x14ac:dyDescent="0.25">
      <c r="B62" s="22" t="s">
        <v>20</v>
      </c>
      <c r="C62" s="22"/>
      <c r="D62" s="22"/>
      <c r="E62" s="22"/>
      <c r="F62" s="22"/>
      <c r="G62" s="22"/>
      <c r="H62" s="22"/>
      <c r="I62" s="22"/>
      <c r="J62" s="19">
        <f>ROUND(SUMIF($C$14:$C$53,$B62,$J$14:$J$53),2)</f>
        <v>3291.5</v>
      </c>
    </row>
    <row r="63" ht="15" customHeight="1" spans="2:10" x14ac:dyDescent="0.25">
      <c r="B63" s="22" t="s">
        <v>37</v>
      </c>
      <c r="C63" s="22"/>
      <c r="D63" s="22"/>
      <c r="E63" s="22"/>
      <c r="F63" s="22"/>
      <c r="G63" s="22"/>
      <c r="H63" s="22"/>
      <c r="I63" s="22"/>
      <c r="J63" s="21">
        <f>ROUND(SUMIF($C$14:$C$53,$B63,$J$14:$J$53),2)</f>
        <v>0</v>
      </c>
    </row>
    <row r="64" ht="15" customHeight="1" spans="2:10" x14ac:dyDescent="0.25">
      <c r="B64" s="22" t="s">
        <v>38</v>
      </c>
      <c r="C64" s="22"/>
      <c r="D64" s="22"/>
      <c r="E64" s="22"/>
      <c r="F64" s="22"/>
      <c r="G64" s="22"/>
      <c r="H64" s="22"/>
      <c r="I64" s="22"/>
      <c r="J64" s="19">
        <f>ROUND(SUMIF($C$14:$C$53,$B64,$J$14:$J$53),2)</f>
        <v>0</v>
      </c>
    </row>
    <row r="65" ht="15" customHeight="1" spans="2:10" x14ac:dyDescent="0.25">
      <c r="B65" s="22" t="s">
        <v>24</v>
      </c>
      <c r="C65" s="22"/>
      <c r="D65" s="22"/>
      <c r="E65" s="22"/>
      <c r="F65" s="22"/>
      <c r="G65" s="22"/>
      <c r="H65" s="22"/>
      <c r="I65" s="22"/>
      <c r="J65" s="21">
        <f>ROUND(SUMIF($C$14:$C$53,$B65,$J$14:$J$53),2)</f>
        <v>3030.5</v>
      </c>
    </row>
    <row r="66" ht="15" customHeight="1" spans="2:10" x14ac:dyDescent="0.25">
      <c r="B66" s="22" t="s">
        <v>39</v>
      </c>
      <c r="C66" s="22"/>
      <c r="D66" s="22"/>
      <c r="E66" s="22"/>
      <c r="F66" s="22"/>
      <c r="G66" s="22"/>
      <c r="H66" s="22"/>
      <c r="I66" s="22"/>
      <c r="J66" s="19">
        <f>ROUND(SUMIF($C$14:$C$53,$B66,$J$14:$J$53),2)</f>
        <v>0</v>
      </c>
    </row>
    <row r="67" ht="15" customHeight="1" spans="2:10" x14ac:dyDescent="0.25">
      <c r="B67" s="22" t="s">
        <v>40</v>
      </c>
      <c r="C67" s="22"/>
      <c r="D67" s="22"/>
      <c r="E67" s="22"/>
      <c r="F67" s="22"/>
      <c r="G67" s="22"/>
      <c r="H67" s="22"/>
      <c r="I67" s="22"/>
      <c r="J67" s="21">
        <f>ROUND(SUMIF($C$14:$C$53,$B67,$J$14:$J$53),2)</f>
        <v>0</v>
      </c>
    </row>
    <row r="68" ht="15" customHeight="1" spans="2:10" x14ac:dyDescent="0.25">
      <c r="B68" s="22" t="s">
        <v>41</v>
      </c>
      <c r="C68" s="22"/>
      <c r="D68" s="22"/>
      <c r="E68" s="22"/>
      <c r="F68" s="22"/>
      <c r="G68" s="22"/>
      <c r="H68" s="22"/>
      <c r="I68" s="22"/>
      <c r="J68" s="19">
        <f>ROUND(SUMIF($C$14:$C$53,$B68,$J$14:$J$53),2)</f>
        <v>0</v>
      </c>
    </row>
    <row r="69" ht="15" customHeight="1" spans="2:10" x14ac:dyDescent="0.25">
      <c r="B69" s="22" t="s">
        <v>42</v>
      </c>
      <c r="C69" s="22"/>
      <c r="D69" s="22"/>
      <c r="E69" s="22"/>
      <c r="F69" s="22"/>
      <c r="G69" s="22"/>
      <c r="H69" s="22"/>
      <c r="I69" s="22"/>
      <c r="J69" s="21">
        <f>ROUND(J70-SUM(J58:J68),2)</f>
        <v>0</v>
      </c>
    </row>
    <row r="70" ht="18" customHeight="1" spans="2:10" x14ac:dyDescent="0.25">
      <c r="B70" s="23" t="s">
        <v>43</v>
      </c>
      <c r="C70" s="24"/>
      <c r="D70" s="24"/>
      <c r="E70" s="24"/>
      <c r="F70" s="24"/>
      <c r="G70" s="24"/>
      <c r="H70" s="24"/>
      <c r="I70" s="24"/>
      <c r="J70" s="25">
        <f>ROUND(SUM(J14:J53),2)</f>
        <v>8797</v>
      </c>
    </row>
    <row r="71" ht="15" customHeight="1" x14ac:dyDescent="0.25"/>
    <row r="72" ht="32" customHeight="1" spans="2:2" x14ac:dyDescent="0.25">
      <c r="B72" s="26" t="s">
        <v>44</v>
      </c>
    </row>
  </sheetData>
  <sheetProtection sheet="1" formatColumns="0" formatRows="0"/>
  <mergeCells count="25">
    <mergeCell ref="D2:J2"/>
    <mergeCell ref="D3:J3"/>
    <mergeCell ref="C7:E7"/>
    <mergeCell ref="G7:H7"/>
    <mergeCell ref="I7:J7"/>
    <mergeCell ref="C8:E8"/>
    <mergeCell ref="G8:H8"/>
    <mergeCell ref="I8:J8"/>
    <mergeCell ref="C9:E9"/>
    <mergeCell ref="B12:J12"/>
    <mergeCell ref="B54:J54"/>
    <mergeCell ref="B55:J55"/>
    <mergeCell ref="B57:J57"/>
    <mergeCell ref="B58:I58"/>
    <mergeCell ref="B59:I59"/>
    <mergeCell ref="B60:I60"/>
    <mergeCell ref="B61:I61"/>
    <mergeCell ref="B62:I62"/>
    <mergeCell ref="B63:I63"/>
    <mergeCell ref="B64:I64"/>
    <mergeCell ref="B65:I65"/>
    <mergeCell ref="B66:I66"/>
    <mergeCell ref="B67:I67"/>
    <mergeCell ref="B68:I68"/>
    <mergeCell ref="B69:I69"/>
  </mergeCells>
  <dataValidations count="4">
    <dataValidation type="list" allowBlank="1" showErrorMessage="1" errorTitle="Category" error="Choose Sitework, Concrete, Masonry, Metals, Wood and framing, Thermal and moisture, Doors and windows, Finishes, Mechanical, Electrical or Other." sqref="C14:C53">
      <formula1>"Sitework,Concrete,Masonry,Metals,Wood and framing,Thermal and moisture,Doors and windows,Finishes,Mechanical,Electrical,Other"</formula1>
    </dataValidation>
    <dataValidation type="decimal" operator="greaterThanOrEqual" allowBlank="1" showInputMessage="1" prompt="Enter a number." showErrorMessage="1" error="Enter a number, 0 or more." sqref="E14:E53">
      <formula1>0</formula1>
    </dataValidation>
    <dataValidation type="decimal" allowBlank="1" showInputMessage="1" prompt="Enter a percent from 0% to 100%." showErrorMessage="1" error="Enter a percent from 0% to 100%." sqref="G14:G53">
      <formula1>0</formula1>
      <formula2>1</formula2>
    </dataValidation>
    <dataValidation type="decimal" operator="greaterThanOrEqual" allowBlank="1" showInputMessage="1" prompt="Enter a number." showErrorMessage="1" error="Enter a number, 0 or more." sqref="I14:I53">
      <formula1>0</formula1>
    </dataValidation>
  </dataValidations>
  <hyperlinks>
    <hyperlink ref="B72" r:id="rId1"/>
  </hyperlinks>
  <pageMargins left="0.5" right="0.5" top="0.5" bottom="0.5" header="0.3" footer="0.3"/>
  <pageSetup paperSize="1" orientation="landscape" horizontalDpi="4294967295" verticalDpi="4294967295" scale="100" fitToWidth="1" fitToHeight="2"/>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45</v>
      </c>
      <c r="D2" s="2"/>
    </row>
    <row r="3" ht="22" customHeight="1" spans="3:4" x14ac:dyDescent="0.25">
      <c r="C3" s="3" t="s">
        <v>46</v>
      </c>
      <c r="D3" s="3"/>
    </row>
    <row r="4" ht="15" customHeight="1" x14ac:dyDescent="0.25"/>
    <row r="5" ht="4" customHeight="1" spans="2:4" x14ac:dyDescent="0.25">
      <c r="B5" s="4"/>
      <c r="C5" s="4"/>
      <c r="D5" s="4"/>
    </row>
    <row r="6" ht="15" customHeight="1" x14ac:dyDescent="0.25"/>
    <row r="7" ht="24" customHeight="1" spans="2:4" x14ac:dyDescent="0.25">
      <c r="B7" s="27" t="s">
        <v>47</v>
      </c>
      <c r="C7" s="27"/>
      <c r="D7" s="27"/>
    </row>
    <row r="8" ht="30" customHeight="1" spans="2:4" x14ac:dyDescent="0.25">
      <c r="B8" s="28" t="s">
        <v>48</v>
      </c>
      <c r="C8" s="28"/>
      <c r="D8" s="28"/>
    </row>
    <row r="9" ht="15" customHeight="1" x14ac:dyDescent="0.25"/>
    <row r="10" ht="15" customHeight="1" spans="2:4" x14ac:dyDescent="0.25">
      <c r="B10" s="11" t="s">
        <v>49</v>
      </c>
      <c r="C10" s="11"/>
      <c r="D10" s="11"/>
    </row>
    <row r="11" ht="43" customHeight="1" spans="2:4" x14ac:dyDescent="0.25">
      <c r="B11" s="29" t="s">
        <v>50</v>
      </c>
      <c r="C11" s="28" t="s">
        <v>51</v>
      </c>
      <c r="D11" s="28"/>
    </row>
    <row r="12" ht="82" customHeight="1" spans="2:4" x14ac:dyDescent="0.25">
      <c r="B12" s="29" t="s">
        <v>52</v>
      </c>
      <c r="C12" s="28" t="s">
        <v>53</v>
      </c>
      <c r="D12" s="28"/>
    </row>
    <row r="13" ht="69" customHeight="1" spans="2:4" x14ac:dyDescent="0.25">
      <c r="B13" s="29" t="s">
        <v>54</v>
      </c>
      <c r="C13" s="28" t="s">
        <v>55</v>
      </c>
      <c r="D13" s="28"/>
    </row>
    <row r="14" ht="82" customHeight="1" spans="2:4" x14ac:dyDescent="0.25">
      <c r="B14" s="29" t="s">
        <v>56</v>
      </c>
      <c r="C14" s="28" t="s">
        <v>57</v>
      </c>
      <c r="D14" s="28"/>
    </row>
    <row r="15" ht="56" customHeight="1" spans="2:4" x14ac:dyDescent="0.25">
      <c r="B15" s="29" t="s">
        <v>58</v>
      </c>
      <c r="C15" s="28" t="s">
        <v>59</v>
      </c>
      <c r="D15" s="28"/>
    </row>
    <row r="16" ht="17" customHeight="1" spans="2:4" x14ac:dyDescent="0.25">
      <c r="B16" s="29" t="s">
        <v>60</v>
      </c>
      <c r="C16" s="28" t="s">
        <v>61</v>
      </c>
      <c r="D16" s="28"/>
    </row>
    <row r="17" ht="30" customHeight="1" spans="2:4" x14ac:dyDescent="0.25">
      <c r="B17" s="29" t="s">
        <v>62</v>
      </c>
      <c r="C17" s="28" t="s">
        <v>63</v>
      </c>
      <c r="D17" s="28"/>
    </row>
    <row r="18" ht="15" customHeight="1" x14ac:dyDescent="0.25"/>
    <row r="19" ht="15" customHeight="1" spans="2:4" x14ac:dyDescent="0.25">
      <c r="B19" s="11" t="s">
        <v>64</v>
      </c>
      <c r="C19" s="11"/>
      <c r="D19" s="11"/>
    </row>
    <row r="20" ht="17" customHeight="1" spans="2:3" x14ac:dyDescent="0.25">
      <c r="B20" s="5" t="s">
        <v>65</v>
      </c>
      <c r="C20" s="30" t="s">
        <v>47</v>
      </c>
    </row>
    <row r="21" ht="17" customHeight="1" spans="2:3" x14ac:dyDescent="0.25">
      <c r="B21" s="5" t="s">
        <v>66</v>
      </c>
      <c r="C21" s="30" t="s">
        <v>67</v>
      </c>
    </row>
    <row r="22" ht="17" customHeight="1" spans="2:3" x14ac:dyDescent="0.25">
      <c r="B22" s="5" t="s">
        <v>68</v>
      </c>
      <c r="C22" s="30" t="s">
        <v>69</v>
      </c>
    </row>
    <row r="23" ht="17" customHeight="1" spans="2:3" x14ac:dyDescent="0.25">
      <c r="B23" s="5" t="s">
        <v>70</v>
      </c>
      <c r="C23" s="30" t="s">
        <v>71</v>
      </c>
    </row>
    <row r="24" ht="17" customHeight="1" spans="2:3" x14ac:dyDescent="0.25">
      <c r="B24" s="5" t="s">
        <v>72</v>
      </c>
      <c r="C24" s="30" t="s">
        <v>73</v>
      </c>
    </row>
    <row r="25" ht="17" customHeight="1" spans="3:3" x14ac:dyDescent="0.25">
      <c r="C25" s="30" t="s">
        <v>74</v>
      </c>
    </row>
    <row r="26" ht="17" customHeight="1" spans="3:3" x14ac:dyDescent="0.25">
      <c r="C26" s="30" t="s">
        <v>75</v>
      </c>
    </row>
    <row r="27" ht="17" customHeight="1" spans="3:3" x14ac:dyDescent="0.25">
      <c r="C27" s="30" t="s">
        <v>76</v>
      </c>
    </row>
  </sheetData>
  <sheetProtection sheet="1" formatColumns="0" formatRows="0"/>
  <mergeCells count="13">
    <mergeCell ref="C2:D2"/>
    <mergeCell ref="C3:D3"/>
    <mergeCell ref="B7:D7"/>
    <mergeCell ref="B8:D8"/>
    <mergeCell ref="B10:D10"/>
    <mergeCell ref="C11:D11"/>
    <mergeCell ref="C12:D12"/>
    <mergeCell ref="C13:D13"/>
    <mergeCell ref="C14:D14"/>
    <mergeCell ref="C15:D15"/>
    <mergeCell ref="C16:D16"/>
    <mergeCell ref="C17:D17"/>
    <mergeCell ref="B19:D19"/>
  </mergeCells>
  <hyperlinks>
    <hyperlink ref="C20" r:id="rId1"/>
    <hyperlink ref="C21" r:id="rId2"/>
    <hyperlink ref="C22" r:id="rId3"/>
    <hyperlink ref="C23" r:id="rId4"/>
    <hyperlink ref="C24" r:id="rId5"/>
    <hyperlink ref="C25" r:id="rId6"/>
    <hyperlink ref="C26" r:id="rId7"/>
    <hyperlink ref="C27"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Takeoff</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Material Takeoff Template (Excel)</dc:title>
  <dc:subject>Forty takeoff lines with measured quantity, unit, a waste allowance per line, the order quantity rounded up to a whole unit and the amount at your unit cost, with totals by category.</dc:subject>
  <dc:description>Free template from https://framingandfigures.com/templates/material-takeoff-template/</dc:description>
  <cp:keywords>material takeoff; construction takeoff template; quantity takeoff sheet; takeoff sheet template; material takeoff excel template; material takeoff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